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19440" windowHeight="9690"/>
  </bookViews>
  <sheets>
    <sheet name="13.02.2017" sheetId="2" r:id="rId1"/>
  </sheets>
  <definedNames>
    <definedName name="_xlnm.Print_Area" localSheetId="0">'13.02.2017'!$A$2:$J$162</definedName>
  </definedNames>
  <calcPr calcId="125725"/>
</workbook>
</file>

<file path=xl/calcChain.xml><?xml version="1.0" encoding="utf-8"?>
<calcChain xmlns="http://schemas.openxmlformats.org/spreadsheetml/2006/main">
  <c r="D95" i="2"/>
  <c r="C117"/>
  <c r="C127"/>
  <c r="D123"/>
  <c r="D97"/>
  <c r="D83"/>
  <c r="D79"/>
  <c r="C79"/>
  <c r="C81"/>
  <c r="C83"/>
  <c r="C85"/>
  <c r="C87"/>
  <c r="C89"/>
  <c r="C91"/>
  <c r="C93"/>
  <c r="C95"/>
  <c r="C97"/>
  <c r="C99"/>
  <c r="C101"/>
  <c r="C103"/>
  <c r="C105"/>
  <c r="C107"/>
  <c r="C109"/>
  <c r="C111"/>
  <c r="C113"/>
  <c r="C115"/>
  <c r="C119"/>
  <c r="C121"/>
  <c r="C71"/>
  <c r="C69"/>
  <c r="C67"/>
  <c r="C65"/>
  <c r="C63"/>
  <c r="C123" l="1"/>
  <c r="C21"/>
  <c r="C53" l="1"/>
  <c r="C59"/>
  <c r="G155"/>
  <c r="C151"/>
  <c r="C149"/>
  <c r="C147"/>
  <c r="C145"/>
  <c r="C143"/>
  <c r="C141"/>
  <c r="C137"/>
  <c r="C135"/>
  <c r="C133"/>
  <c r="E131"/>
  <c r="D131"/>
  <c r="C129"/>
  <c r="C125"/>
  <c r="C77"/>
  <c r="D75"/>
  <c r="C73"/>
  <c r="C61"/>
  <c r="C57"/>
  <c r="C55"/>
  <c r="F75"/>
  <c r="C51"/>
  <c r="C49"/>
  <c r="C47"/>
  <c r="C45"/>
  <c r="C43"/>
  <c r="C41"/>
  <c r="C39"/>
  <c r="C37"/>
  <c r="C35"/>
  <c r="C33"/>
  <c r="C31"/>
  <c r="C29"/>
  <c r="E75"/>
  <c r="C27"/>
  <c r="C25"/>
  <c r="C23"/>
  <c r="C19"/>
  <c r="C17"/>
  <c r="C15"/>
  <c r="C13"/>
  <c r="C11"/>
  <c r="C9"/>
  <c r="C7"/>
  <c r="C75" s="1"/>
  <c r="C131" l="1"/>
  <c r="D155"/>
  <c r="C155"/>
  <c r="F155"/>
  <c r="E155"/>
</calcChain>
</file>

<file path=xl/sharedStrings.xml><?xml version="1.0" encoding="utf-8"?>
<sst xmlns="http://schemas.openxmlformats.org/spreadsheetml/2006/main" count="188" uniqueCount="173">
  <si>
    <t>бюджет</t>
  </si>
  <si>
    <t>спец. счет</t>
  </si>
  <si>
    <t>грант</t>
  </si>
  <si>
    <t>биб фонд</t>
  </si>
  <si>
    <t>Додаток</t>
  </si>
  <si>
    <t>Предмет закупівлі</t>
  </si>
  <si>
    <t>Код КЕКВ (для бюджетних коштів)</t>
  </si>
  <si>
    <t>Очікувана вартість предмета закупівлі</t>
  </si>
  <si>
    <t>Процедура закупівлі</t>
  </si>
  <si>
    <t>Орієнтований початок проведеня процедури закупівлі</t>
  </si>
  <si>
    <t>Примітка</t>
  </si>
  <si>
    <t>58.19.19 - Продукція друкована, інша</t>
  </si>
  <si>
    <t xml:space="preserve">(30199700-7 Друковані канцелярські вироби, крім бланків
22000000-0 Друкована та супутня продукція)
</t>
  </si>
  <si>
    <t>31.01.1 - Меблі конторські / офісні та меблі для підприємств торгівлі</t>
  </si>
  <si>
    <t>(39100000-3 Меблі)</t>
  </si>
  <si>
    <t>58.14.1 - Журнали та періодичні видання друковані</t>
  </si>
  <si>
    <t>28.25.12 Установки для кондиціювання повітря</t>
  </si>
  <si>
    <t>(39700000-9 Побутова техніка)</t>
  </si>
  <si>
    <t>47.00.3 - Роздрібна торгівля інформаційно-технологічним і комунікаційним устаткуванням</t>
  </si>
  <si>
    <t>30232000-4 Периферійне обладнання</t>
  </si>
  <si>
    <t>26.70.1 "Фотоспалахи; фотоапаратура для збільшення або зменшення; апаратура та устатковання для фото- і кінолабораторій; негатоскопи, проекційні екрани</t>
  </si>
  <si>
    <t>Разом</t>
  </si>
  <si>
    <t xml:space="preserve">95.11.1 - Ремонтування комп’ютерів і периферійного устаткування </t>
  </si>
  <si>
    <t xml:space="preserve">(50321000-1 Послуги з ремонту персональних комп’ютерів
50312000-5 Технічне обслуговування і ремонт комп’ютерного обладнання) 
</t>
  </si>
  <si>
    <t>35.11.1 -Енергія електрична</t>
  </si>
  <si>
    <t xml:space="preserve">09310000-5 Енергія електрична
</t>
  </si>
  <si>
    <t>(Дві тисячі одна грн. 00 коп.)</t>
  </si>
  <si>
    <t xml:space="preserve">Разом </t>
  </si>
  <si>
    <t>(Двісті шість тисяч вісімсот сорок чотири грн. 00 коп.)</t>
  </si>
  <si>
    <t>(П'ять тисяч  сімсот двадцять грн. 00 коп.)</t>
  </si>
  <si>
    <t>(Сорок три тисячі сто  грн. 00 коп.)</t>
  </si>
  <si>
    <t>(Сорок дев'ять тисяч сто сімдесят вісім грн. 00 коп.)</t>
  </si>
  <si>
    <t>32.40.2 "Потяги іграшкові та їхнє приладдя; моделі, інші, у зменшеному розмірі, чи набори для складання та дитячі конструктори"</t>
  </si>
  <si>
    <t>37524000-7 Ігри</t>
  </si>
  <si>
    <t>( Дев'ять тисяч п'ятсот тридцять п'ять грн. 00 коп.)</t>
  </si>
  <si>
    <t>38651600-9 Цифрові фотоапарати</t>
  </si>
  <si>
    <t>( Двадцять сім тисяч двісті сімдесят грн. 00 коп.)</t>
  </si>
  <si>
    <t>26.20.1 "Машини обчислювальні, частини та приладдя до них"</t>
  </si>
  <si>
    <t xml:space="preserve"> 30200000-1 Комп’ютерне обладнання та приладдя                                                                                                                                                             38520000-6 Сканери</t>
  </si>
  <si>
    <t>28.94.4 Машини швейні побутові</t>
  </si>
  <si>
    <t>39700000-9 Побутова техніка</t>
  </si>
  <si>
    <t>( Сім тисяч двісті дев'яносто чотири грн. 00 коп.)</t>
  </si>
  <si>
    <t xml:space="preserve">26.40.5 Частини звуко- та відеоустатковання </t>
  </si>
  <si>
    <t xml:space="preserve">  32323500-8  Системи відеоспостереження </t>
  </si>
  <si>
    <t>(Шістнадцять тисяч вісімсот грн. 00 коп.)</t>
  </si>
  <si>
    <t xml:space="preserve">  22113000-5 Бібліотечні книги </t>
  </si>
  <si>
    <t>(Шістсот одинадцять тисяч шістсот п'ятнадцять грн. 00 коп.)</t>
  </si>
  <si>
    <t>Голова тендерного Комітету</t>
  </si>
  <si>
    <t>Л. В. Неділько</t>
  </si>
  <si>
    <t>Секретар тендерного Комітету</t>
  </si>
  <si>
    <t>( Двісті дванадцять тисяч триста сімнадцять грн. 00 коп.)</t>
  </si>
  <si>
    <t>( Тридцять три тисячі п'ятсот п'ятдесят сім грн. 00 коп.)</t>
  </si>
  <si>
    <t>К.О. Олійник</t>
  </si>
  <si>
    <t xml:space="preserve">до річного плану закупівель на 2017 рік </t>
  </si>
  <si>
    <t>КЗ "ХОУНБ ім. Олеся Гончара" ХОР, код за ЄДРПОУ 02221900</t>
  </si>
  <si>
    <t>без застосування електронної системи закупівель</t>
  </si>
  <si>
    <t>січень-грудень</t>
  </si>
  <si>
    <t>22991000-3 - Газетний папір</t>
  </si>
  <si>
    <t>22830000-7 - Зошити</t>
  </si>
  <si>
    <t>22410000-7 - Марки</t>
  </si>
  <si>
    <t>22200000-2 - Газети, періодичні спеціалізовані та інші періодичні видання і журнали</t>
  </si>
  <si>
    <t>22000000-0 - Друкована та супутня продукція</t>
  </si>
  <si>
    <t>39541220-4 - Стропи</t>
  </si>
  <si>
    <t>19640000-4 - Пакети для сміття</t>
  </si>
  <si>
    <t>44300000-3 - Кабелі, дроти та супутня продукція</t>
  </si>
  <si>
    <t>09132000-3 - Бензин</t>
  </si>
  <si>
    <t>34300000-0 - Частини та приладдя до транспортних засобів і їх двигунів</t>
  </si>
  <si>
    <t>39541000-6 - Мотузки, канати, шпагат та сіткове полотно</t>
  </si>
  <si>
    <t>(Дві тисячі сімсот сорок грн. 00 коп.)</t>
  </si>
  <si>
    <t>(Дві тисячі п'ятсот шість грн. 00 коп.)</t>
  </si>
  <si>
    <t>(Одна тисяча двісті грн. 00 коп.)</t>
  </si>
  <si>
    <t>(Триста двадцять грн. 00 коп.)</t>
  </si>
  <si>
    <t>(Сімсот двадцять  грн. 00 коп.)</t>
  </si>
  <si>
    <t>(Сто тисяч грн. 00 коп.)</t>
  </si>
  <si>
    <t>(П'ятнадцять тисяч чотириста грн. 00 коп.)</t>
  </si>
  <si>
    <t>(Двісті вісімдесят грн. 00 коп.)</t>
  </si>
  <si>
    <t>(Тридцять чотири тисячі триста п'ять грн. 00 коп.)</t>
  </si>
  <si>
    <t>(Сімнадцять тисяч шістсот сімдесят грн. 00 коп.)</t>
  </si>
  <si>
    <t>(Двісті сорок грн. 00 коп.)</t>
  </si>
  <si>
    <t>(Триста грн. 00 коп.)</t>
  </si>
  <si>
    <t>(Сто вісімдесят грн. 00 коп.)</t>
  </si>
  <si>
    <t>(Сто п'ятдесят дві грн. 00 коп.)</t>
  </si>
  <si>
    <t>(Чотириста сорок дев'ять грн. 70 коп.)</t>
  </si>
  <si>
    <t>(Одна тисяча вісімсот дев'яносто шість грн. 00 коп.)</t>
  </si>
  <si>
    <t>(Шістсот шістдесят п'ять грн. 00 коп.)</t>
  </si>
  <si>
    <t>(Одна тисяча триста двадцять три грн. 00 коп.)</t>
  </si>
  <si>
    <t>(Одна тисяча дев'ятсот сімдесят три грн. 00 коп.)</t>
  </si>
  <si>
    <t>(Три тисячі сімсот сімнадцять грн. 00 коп.)</t>
  </si>
  <si>
    <t>(Сім тисяч сімсот сімнадцять грн. 00 коп.)</t>
  </si>
  <si>
    <t>(Три тисячі двісті вісімдесят грн. 00 коп.)</t>
  </si>
  <si>
    <t>(Вісім тисяч вісімсот двадцять грн. 00 коп.)</t>
  </si>
  <si>
    <t>(Сім тисяч сто дев'яносто грн. 00 коп.)</t>
  </si>
  <si>
    <t>(П'ять тисяч триста п'ятдесят чотири грн. 00 коп.)</t>
  </si>
  <si>
    <t>(Шістнадцять тисяч шістдесят грн. 00 коп. )</t>
  </si>
  <si>
    <t>(Сорок вісім тисяч п'ятнадцять грн. 00 коп.)</t>
  </si>
  <si>
    <t xml:space="preserve">50413200-5 Послуги з ремонту і технічного обслуговування протипожежного обладнання
</t>
  </si>
  <si>
    <t xml:space="preserve">
79713000-5 Послуги з охорони об’єктів та особистої охорони  
</t>
  </si>
  <si>
    <t>50531100-7 - Послуги з ремонту і технічного обслуговування котлів</t>
  </si>
  <si>
    <t>50610000-1 - послуги з ремонту і технічного обслуговування захисного обладнання</t>
  </si>
  <si>
    <t>64200000-8 Телекомунікаційні послуги</t>
  </si>
  <si>
    <t xml:space="preserve">
72400000-4 Інтернет-послуги
</t>
  </si>
  <si>
    <t>50750000-7 Послуги з технічного обслуговування ліфтів</t>
  </si>
  <si>
    <t xml:space="preserve">90921000-9 Послуги з дезінфікування та витравлювання
</t>
  </si>
  <si>
    <t xml:space="preserve">
50310000-1 Технічне обслуговування і ремонт офісної техніки
</t>
  </si>
  <si>
    <t xml:space="preserve">
66110000-4 Банківські послуги
</t>
  </si>
  <si>
    <t>50300000-8 - Ремонт, технічне обслуговування ПК, офісного, телекомунікаційного обладнання, а також супутні послуги</t>
  </si>
  <si>
    <t>(Триста двадцять тисяч грн. 00 коп.)</t>
  </si>
  <si>
    <t>(Вісім тисяч вісімсот вісім грн. 00 коп.)</t>
  </si>
  <si>
    <t>(Одинадцять тисяч шістсот шістдесят чотири грн. 00 коп.)</t>
  </si>
  <si>
    <t>(Шістдесят сім тисяч дев'ятсот шістдесят вісім грн. 00 коп.)</t>
  </si>
  <si>
    <t>(Вісімнанадцять тисяч грн. 00 коп.)</t>
  </si>
  <si>
    <t>(Дванадцять тисяч грн. 00 коп.)</t>
  </si>
  <si>
    <t>(Десять тисяч двісті вісімдесят шість грн. 00 коп.)</t>
  </si>
  <si>
    <t>(Три тисячі триста шістдесят шість грн. 00 коп.)</t>
  </si>
  <si>
    <t>(Три тисячі триста шістдесят  грн. 00 коп.)</t>
  </si>
  <si>
    <t>(П'ять тисяч триста п'ятдесят шість грн. 00 коп.)</t>
  </si>
  <si>
    <t>(Шість тисяч чотириста вісімдесят грн. 00 коп.)</t>
  </si>
  <si>
    <t>(Одинадцять тисяч чотириста дев'яносто грн. 00 коп.)</t>
  </si>
  <si>
    <t>(Сім тисяч чотириста дев'ятнадцять грн. 00 коп.)</t>
  </si>
  <si>
    <t>(Сорок дві тисячі вісімсот сорок грн. 00 коп.)</t>
  </si>
  <si>
    <t>(Дві тисячі сто двадцять сім грн. 00 коп.)</t>
  </si>
  <si>
    <t>(Двісті чотири грн. 00 коп.)</t>
  </si>
  <si>
    <t>(Вісім тисяч триста сімдесят грн. 66 коп.)</t>
  </si>
  <si>
    <t>(Тринадцять тисяч двісті грн. 00 коп.)</t>
  </si>
  <si>
    <t>(Триста п'ятдесят п'ять тисяч грн. 00 коп.)</t>
  </si>
  <si>
    <t>(Шістнадцять тисяч сто дев'яносто грн. 93 коп.)</t>
  </si>
  <si>
    <t>(Вісімнадцять тисяч п'ятсот дванадцять грн. 21 коп.)</t>
  </si>
  <si>
    <t>(Сімсот  дев'ять тисяч сімсот три  грн. 14 коп.)</t>
  </si>
  <si>
    <t>45343100-4 - Роботи із забезпечення вогнезахисту</t>
  </si>
  <si>
    <t>50531000-6 - Послуги з ремонту і технічного обслуговування неелектричної техніки</t>
  </si>
  <si>
    <t>(Сто  тисяч  грн. 00 коп.)</t>
  </si>
  <si>
    <t>(Дві тисячі вісімсот шістдесят одна грн. 34 коп.)</t>
  </si>
  <si>
    <t>30199000-0 - Паперове канцелярське приладдя та інші паперові вироби (сегрегатори, блокноти, ватман)</t>
  </si>
  <si>
    <t>30192000-1 - Офісне приладдя (маркери, фломастери, коректор, пучки, олівці)</t>
  </si>
  <si>
    <t>22800000-8 - Паперові чи картонні реєстраційні журнали, бухгалтерські книги, швидкозшивачі, бланки та інші паперові канцелярські вироби (папки)</t>
  </si>
  <si>
    <t>24910000-6 - Клеї (клей ПВА, клей-олівець)</t>
  </si>
  <si>
    <t>24000000-4 - Хімічна продукція (засоби проти комах)</t>
  </si>
  <si>
    <t>24312200-6 - Гіпохлорити та хлорати (Хлорнне вапно та гашене вапно)</t>
  </si>
  <si>
    <t>30125000-1 - Частини та приладдя до фотокопіювальних апаратів (картриджі, плівки)</t>
  </si>
  <si>
    <t xml:space="preserve">44800000-8 Фарби, лаки, друкарська фарба та мастики
</t>
  </si>
  <si>
    <t>39831000-6 - Засоби для прання і миття (мило, миючі засоби,паста для рук)</t>
  </si>
  <si>
    <t>39811000-0 - Засоби для ароматизації та дезодорування приміщень (освіжувач повітря)</t>
  </si>
  <si>
    <t>39525000-8 - Готові текстильні вироби різні (салфетки для прибирання)</t>
  </si>
  <si>
    <t>19442000-6 - Синтетичні нитки (пакля)</t>
  </si>
  <si>
    <t>19510000-4 - Вироби гумові (рукавиці гумові)</t>
  </si>
  <si>
    <t>14810000-2 - Абразивні вироби (круг відрізний, стрічка безкінечна)</t>
  </si>
  <si>
    <t>42670000-3 - Частини та приладдя до верстатів (плашки трубні, ножівкові полотна, свердла)</t>
  </si>
  <si>
    <t>39224000-8 - Мітли, щітки, та інше господарське приладдя (віник, пензлі малярні, валик, мітла)</t>
  </si>
  <si>
    <t>44500000-5 - Знаряддя, замки, ключі, петлі, кріпильні деталі, ланцюги та пружини (саморізи, шурупи, дюбелі, викрутки, серцевини)</t>
  </si>
  <si>
    <t>44400000-4 - Готова продукція різних видів та супутні вироби (арматура, електроди, жолоба)</t>
  </si>
  <si>
    <t>30200000-1 - Комп'ютерне обладнання та приладдя (мишка, клавіатура, колонки, навушники)</t>
  </si>
  <si>
    <t>31200000-8 - Електророзподільна та контрольна апаратура (подовжувач, розетка, вилка, фільтр, коннектор)</t>
  </si>
  <si>
    <t>31500000-1 - Освітлювальне обладнання та електричні лампи (світильники, лампи розжарювання, світлодіодна лампа)</t>
  </si>
  <si>
    <t>30197000-6 - Дрібне канцелярське приладдя (папір кольоровий, скотч, фотопапір, степлер, папір, тощо)</t>
  </si>
  <si>
    <t>79714000-2 Послуги зі спостереження</t>
  </si>
  <si>
    <t xml:space="preserve">50112000-3 Послуги з ремонту і технічного обслуговування автомобілів                                     </t>
  </si>
  <si>
    <t xml:space="preserve">90500000-2 Послуги у сфері поводження зі сміттям та відходами                 </t>
  </si>
  <si>
    <t>72000000-5 Послуги у сфері інформаційних технологій: консультування, розробка програмного забезпечення, послуги мережі Інтернет і послуги з підтримки</t>
  </si>
  <si>
    <t xml:space="preserve">66514110-0 Послуги зі страхування транспортних засобів                 </t>
  </si>
  <si>
    <t xml:space="preserve">66512100-3 Послуги зі страхування від нещасних випадків             </t>
  </si>
  <si>
    <t>65100000-4 Послуги з розподілу води та супутні послуги</t>
  </si>
  <si>
    <t>90400000-1Послуги у сфері водовідведення</t>
  </si>
  <si>
    <t xml:space="preserve">50313000-2 Технічне обслуговування і ремонт копіювально-розмножувальної техніки (сервісне обслуговування поліграфічного обладнання)
</t>
  </si>
  <si>
    <t>(Двадцять дві тисячі сто вісімдесят п'ять грн. 00 коп.)</t>
  </si>
  <si>
    <t>(Одна тисяча дев'ятсот шістдесят вісім грн. 00 коп.)</t>
  </si>
  <si>
    <t>(Шістсот дев'ятнадцять грн. 00 коп.)</t>
  </si>
  <si>
    <t>(Одна тисяча п'ятсот дев'яносто вісім грн. 05 коп.)</t>
  </si>
  <si>
    <t>(Десять тисяч шістсот сімдесят дев'ять грн. 25 коп.)</t>
  </si>
  <si>
    <t>(Шістсот тридцять грн. 00 коп.)</t>
  </si>
  <si>
    <t>(Дев'ятнадцять тисяч двісті грн. 00 коп.)</t>
  </si>
  <si>
    <r>
      <t xml:space="preserve">Затверджений  рішенням тенедрного комітету від 16 </t>
    </r>
    <r>
      <rPr>
        <u/>
        <sz val="12"/>
        <rFont val="Times New Roman"/>
        <family val="1"/>
        <charset val="204"/>
      </rPr>
      <t xml:space="preserve">лютого 2017 року № </t>
    </r>
  </si>
  <si>
    <t xml:space="preserve">85100000-0 - Послуги у сфері охорони здоров'я </t>
  </si>
  <si>
    <t>45400000-1 - Завершальні будівельні роботи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</si>
</sst>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5" fillId="0" borderId="0" xfId="0" applyFont="1"/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 shrinkToFit="1"/>
    </xf>
    <xf numFmtId="0" fontId="6" fillId="0" borderId="5" xfId="0" applyNumberFormat="1" applyFont="1" applyFill="1" applyBorder="1" applyAlignment="1" applyProtection="1">
      <alignment horizontal="left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left" vertical="center" wrapText="1" shrinkToFit="1"/>
    </xf>
    <xf numFmtId="0" fontId="8" fillId="0" borderId="3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7" fillId="0" borderId="5" xfId="0" applyNumberFormat="1" applyFont="1" applyFill="1" applyBorder="1" applyAlignment="1" applyProtection="1">
      <alignment horizontal="left" vertical="center" wrapText="1" shrinkToFit="1"/>
    </xf>
    <xf numFmtId="0" fontId="8" fillId="0" borderId="5" xfId="0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left" vertical="center" wrapText="1" shrinkToFi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 shrinkToFi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0" borderId="1" xfId="0" applyNumberFormat="1" applyFont="1" applyFill="1" applyBorder="1" applyAlignment="1" applyProtection="1">
      <alignment horizontal="left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left" vertical="center"/>
    </xf>
    <xf numFmtId="0" fontId="6" fillId="0" borderId="9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top"/>
    </xf>
    <xf numFmtId="0" fontId="1" fillId="4" borderId="0" xfId="0" applyFont="1" applyFill="1" applyAlignment="1">
      <alignment horizontal="left"/>
    </xf>
    <xf numFmtId="0" fontId="6" fillId="0" borderId="0" xfId="0" applyNumberFormat="1" applyFont="1" applyFill="1" applyBorder="1" applyAlignment="1" applyProtection="1">
      <alignment horizontal="left" vertical="center" wrapText="1" shrinkToFit="1"/>
    </xf>
    <xf numFmtId="0" fontId="6" fillId="0" borderId="0" xfId="0" applyNumberFormat="1" applyFont="1" applyFill="1" applyBorder="1" applyAlignment="1" applyProtection="1">
      <alignment horizontal="left" vertical="top" wrapText="1" shrinkToFit="1"/>
    </xf>
    <xf numFmtId="0" fontId="6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tabSelected="1" view="pageBreakPreview" topLeftCell="B1" zoomScaleSheetLayoutView="100" workbookViewId="0">
      <pane ySplit="5" topLeftCell="A111" activePane="bottomLeft" state="frozen"/>
      <selection pane="bottomLeft" activeCell="J117" sqref="J117:J118"/>
    </sheetView>
  </sheetViews>
  <sheetFormatPr defaultRowHeight="15.75"/>
  <cols>
    <col min="1" max="1" width="94.7109375" style="3" customWidth="1"/>
    <col min="2" max="2" width="9.85546875" style="1" customWidth="1"/>
    <col min="3" max="3" width="30.7109375" style="1" customWidth="1"/>
    <col min="4" max="4" width="13" style="1" customWidth="1"/>
    <col min="5" max="5" width="10.85546875" style="1" bestFit="1" customWidth="1"/>
    <col min="6" max="6" width="9.85546875" style="1" bestFit="1" customWidth="1"/>
    <col min="7" max="7" width="10" style="1" bestFit="1" customWidth="1"/>
    <col min="8" max="8" width="14.85546875" style="1" customWidth="1"/>
    <col min="9" max="9" width="14.5703125" style="1" customWidth="1"/>
    <col min="10" max="10" width="22.42578125" style="2" customWidth="1"/>
  </cols>
  <sheetData>
    <row r="1" spans="1:10">
      <c r="D1" s="1" t="s">
        <v>0</v>
      </c>
      <c r="E1" s="1" t="s">
        <v>1</v>
      </c>
      <c r="F1" s="1" t="s">
        <v>2</v>
      </c>
      <c r="G1" s="1" t="s">
        <v>3</v>
      </c>
    </row>
    <row r="2" spans="1:10" ht="15">
      <c r="A2" s="4" t="s">
        <v>4</v>
      </c>
      <c r="B2" s="4"/>
      <c r="C2" s="4"/>
      <c r="D2" s="4"/>
      <c r="E2" s="4"/>
      <c r="F2" s="4"/>
      <c r="G2" s="4"/>
      <c r="H2" s="4"/>
      <c r="I2" s="4"/>
      <c r="J2" s="4"/>
    </row>
    <row r="3" spans="1:10" ht="15">
      <c r="A3" s="4" t="s">
        <v>53</v>
      </c>
      <c r="B3" s="4"/>
      <c r="C3" s="4"/>
      <c r="D3" s="4"/>
      <c r="E3" s="4"/>
      <c r="F3" s="4"/>
      <c r="G3" s="4"/>
      <c r="H3" s="4"/>
      <c r="I3" s="4"/>
      <c r="J3" s="4"/>
    </row>
    <row r="4" spans="1:10" ht="15">
      <c r="A4" s="4" t="s">
        <v>54</v>
      </c>
      <c r="B4" s="4"/>
      <c r="C4" s="4"/>
      <c r="D4" s="4"/>
      <c r="E4" s="4"/>
      <c r="F4" s="4"/>
      <c r="G4" s="4"/>
      <c r="H4" s="4"/>
      <c r="I4" s="4"/>
      <c r="J4" s="4"/>
    </row>
    <row r="5" spans="1:10" s="10" customFormat="1" ht="79.5" customHeight="1">
      <c r="A5" s="7" t="s">
        <v>5</v>
      </c>
      <c r="B5" s="8" t="s">
        <v>6</v>
      </c>
      <c r="C5" s="9" t="s">
        <v>7</v>
      </c>
      <c r="D5" s="9"/>
      <c r="E5" s="9"/>
      <c r="F5" s="9"/>
      <c r="G5" s="9"/>
      <c r="H5" s="8" t="s">
        <v>8</v>
      </c>
      <c r="I5" s="8" t="s">
        <v>9</v>
      </c>
      <c r="J5" s="8" t="s">
        <v>10</v>
      </c>
    </row>
    <row r="6" spans="1:10" s="10" customFormat="1" ht="17.25" customHeight="1">
      <c r="A6" s="7">
        <v>1</v>
      </c>
      <c r="B6" s="8">
        <v>2</v>
      </c>
      <c r="C6" s="8">
        <v>3</v>
      </c>
      <c r="D6" s="8"/>
      <c r="E6" s="8"/>
      <c r="F6" s="8"/>
      <c r="G6" s="8"/>
      <c r="H6" s="8">
        <v>4</v>
      </c>
      <c r="I6" s="8">
        <v>5</v>
      </c>
      <c r="J6" s="8">
        <v>6</v>
      </c>
    </row>
    <row r="7" spans="1:10" s="10" customFormat="1" ht="15.75" customHeight="1">
      <c r="A7" s="11" t="s">
        <v>153</v>
      </c>
      <c r="B7" s="12">
        <v>2210</v>
      </c>
      <c r="C7" s="13">
        <f>D7+E7+F7</f>
        <v>22185</v>
      </c>
      <c r="D7" s="13">
        <v>22185</v>
      </c>
      <c r="E7" s="13"/>
      <c r="F7" s="13"/>
      <c r="G7" s="13"/>
      <c r="H7" s="14" t="s">
        <v>55</v>
      </c>
      <c r="I7" s="12" t="s">
        <v>56</v>
      </c>
      <c r="J7" s="15"/>
    </row>
    <row r="8" spans="1:10" s="10" customFormat="1" ht="39.75" customHeight="1">
      <c r="A8" s="16"/>
      <c r="B8" s="17"/>
      <c r="C8" s="18" t="s">
        <v>163</v>
      </c>
      <c r="D8" s="18"/>
      <c r="E8" s="18"/>
      <c r="F8" s="18"/>
      <c r="G8" s="18"/>
      <c r="H8" s="19"/>
      <c r="I8" s="20"/>
      <c r="J8" s="21"/>
    </row>
    <row r="9" spans="1:10" s="10" customFormat="1" ht="17.25" customHeight="1">
      <c r="A9" s="11" t="s">
        <v>132</v>
      </c>
      <c r="B9" s="12">
        <v>2210</v>
      </c>
      <c r="C9" s="22">
        <f>D9+E9+F9</f>
        <v>2740</v>
      </c>
      <c r="D9" s="22">
        <v>2740</v>
      </c>
      <c r="E9" s="22"/>
      <c r="F9" s="22"/>
      <c r="G9" s="22"/>
      <c r="H9" s="19"/>
      <c r="I9" s="20"/>
      <c r="J9" s="15"/>
    </row>
    <row r="10" spans="1:10" s="10" customFormat="1" ht="35.25" customHeight="1">
      <c r="A10" s="16"/>
      <c r="B10" s="17"/>
      <c r="C10" s="8" t="s">
        <v>68</v>
      </c>
      <c r="D10" s="8"/>
      <c r="E10" s="8"/>
      <c r="F10" s="8"/>
      <c r="G10" s="8"/>
      <c r="H10" s="19"/>
      <c r="I10" s="20"/>
      <c r="J10" s="21"/>
    </row>
    <row r="11" spans="1:10" s="10" customFormat="1" ht="18.75" customHeight="1">
      <c r="A11" s="5" t="s">
        <v>133</v>
      </c>
      <c r="B11" s="12">
        <v>2210</v>
      </c>
      <c r="C11" s="22">
        <f>D11+E11+F11</f>
        <v>2506</v>
      </c>
      <c r="D11" s="22">
        <v>2506</v>
      </c>
      <c r="E11" s="22"/>
      <c r="F11" s="22"/>
      <c r="G11" s="22"/>
      <c r="H11" s="19"/>
      <c r="I11" s="20"/>
      <c r="J11" s="14"/>
    </row>
    <row r="12" spans="1:10" s="10" customFormat="1" ht="33.75" customHeight="1">
      <c r="A12" s="6"/>
      <c r="B12" s="17"/>
      <c r="C12" s="8" t="s">
        <v>69</v>
      </c>
      <c r="D12" s="8"/>
      <c r="E12" s="8"/>
      <c r="F12" s="8"/>
      <c r="G12" s="8"/>
      <c r="H12" s="19"/>
      <c r="I12" s="20"/>
      <c r="J12" s="23"/>
    </row>
    <row r="13" spans="1:10" s="10" customFormat="1" ht="15" customHeight="1">
      <c r="A13" s="5" t="s">
        <v>57</v>
      </c>
      <c r="B13" s="24">
        <v>2210</v>
      </c>
      <c r="C13" s="25">
        <f>D13+E13+F13</f>
        <v>1200</v>
      </c>
      <c r="D13" s="25">
        <v>1200</v>
      </c>
      <c r="E13" s="25"/>
      <c r="F13" s="25"/>
      <c r="G13" s="25"/>
      <c r="H13" s="19"/>
      <c r="I13" s="20"/>
      <c r="J13" s="26"/>
    </row>
    <row r="14" spans="1:10" s="10" customFormat="1" ht="38.25" customHeight="1">
      <c r="A14" s="6"/>
      <c r="B14" s="27"/>
      <c r="C14" s="8" t="s">
        <v>70</v>
      </c>
      <c r="D14" s="8"/>
      <c r="E14" s="8"/>
      <c r="F14" s="8"/>
      <c r="G14" s="8"/>
      <c r="H14" s="19"/>
      <c r="I14" s="20"/>
      <c r="J14" s="28"/>
    </row>
    <row r="15" spans="1:10" s="10" customFormat="1" ht="15" customHeight="1">
      <c r="A15" s="29" t="s">
        <v>134</v>
      </c>
      <c r="B15" s="24">
        <v>2210</v>
      </c>
      <c r="C15" s="30">
        <f>D15+E15+F15</f>
        <v>1968</v>
      </c>
      <c r="D15" s="30">
        <v>1968</v>
      </c>
      <c r="E15" s="30"/>
      <c r="F15" s="30"/>
      <c r="G15" s="30"/>
      <c r="H15" s="19"/>
      <c r="I15" s="20"/>
      <c r="J15" s="15"/>
    </row>
    <row r="16" spans="1:10" s="10" customFormat="1" ht="33.75" customHeight="1">
      <c r="A16" s="16"/>
      <c r="B16" s="27"/>
      <c r="C16" s="8" t="s">
        <v>164</v>
      </c>
      <c r="D16" s="8"/>
      <c r="E16" s="8"/>
      <c r="F16" s="8"/>
      <c r="G16" s="8"/>
      <c r="H16" s="19"/>
      <c r="I16" s="20"/>
      <c r="J16" s="21"/>
    </row>
    <row r="17" spans="1:10" s="10" customFormat="1" ht="17.25" customHeight="1">
      <c r="A17" s="5" t="s">
        <v>58</v>
      </c>
      <c r="B17" s="24">
        <v>2210</v>
      </c>
      <c r="C17" s="22">
        <f>D17+E17+F17</f>
        <v>320</v>
      </c>
      <c r="D17" s="22">
        <v>320</v>
      </c>
      <c r="E17" s="22"/>
      <c r="F17" s="22"/>
      <c r="G17" s="22"/>
      <c r="H17" s="19"/>
      <c r="I17" s="20"/>
      <c r="J17" s="15"/>
    </row>
    <row r="18" spans="1:10" s="10" customFormat="1" ht="20.25" customHeight="1">
      <c r="A18" s="6"/>
      <c r="B18" s="27"/>
      <c r="C18" s="8" t="s">
        <v>71</v>
      </c>
      <c r="D18" s="8"/>
      <c r="E18" s="8"/>
      <c r="F18" s="8"/>
      <c r="G18" s="8"/>
      <c r="H18" s="19"/>
      <c r="I18" s="20"/>
      <c r="J18" s="21"/>
    </row>
    <row r="19" spans="1:10" s="10" customFormat="1" ht="30" customHeight="1">
      <c r="A19" s="31" t="s">
        <v>59</v>
      </c>
      <c r="B19" s="12">
        <v>2210</v>
      </c>
      <c r="C19" s="30">
        <f>D19+E19+F19</f>
        <v>720</v>
      </c>
      <c r="D19" s="30">
        <v>720</v>
      </c>
      <c r="E19" s="30"/>
      <c r="F19" s="30"/>
      <c r="G19" s="30"/>
      <c r="H19" s="19"/>
      <c r="I19" s="20"/>
      <c r="J19" s="26"/>
    </row>
    <row r="20" spans="1:10" s="10" customFormat="1" ht="21.75" customHeight="1">
      <c r="A20" s="32"/>
      <c r="B20" s="17"/>
      <c r="C20" s="8" t="s">
        <v>72</v>
      </c>
      <c r="D20" s="8"/>
      <c r="E20" s="8"/>
      <c r="F20" s="8"/>
      <c r="G20" s="8"/>
      <c r="H20" s="23"/>
      <c r="I20" s="17"/>
      <c r="J20" s="28"/>
    </row>
    <row r="21" spans="1:10" s="10" customFormat="1" ht="21.75" customHeight="1">
      <c r="A21" s="29" t="s">
        <v>60</v>
      </c>
      <c r="B21" s="12">
        <v>2210</v>
      </c>
      <c r="C21" s="22">
        <f>D21+E21+F21</f>
        <v>100000</v>
      </c>
      <c r="D21" s="22">
        <v>100000</v>
      </c>
      <c r="E21" s="22"/>
      <c r="F21" s="22"/>
      <c r="G21" s="22"/>
      <c r="H21" s="14" t="s">
        <v>55</v>
      </c>
      <c r="I21" s="12" t="s">
        <v>56</v>
      </c>
      <c r="J21" s="26"/>
    </row>
    <row r="22" spans="1:10" s="10" customFormat="1" ht="28.5" customHeight="1">
      <c r="A22" s="16"/>
      <c r="B22" s="17"/>
      <c r="C22" s="33" t="s">
        <v>73</v>
      </c>
      <c r="D22" s="8"/>
      <c r="E22" s="8"/>
      <c r="F22" s="8"/>
      <c r="G22" s="8"/>
      <c r="H22" s="19"/>
      <c r="I22" s="20"/>
      <c r="J22" s="28"/>
    </row>
    <row r="23" spans="1:10" s="10" customFormat="1" ht="23.25" customHeight="1">
      <c r="A23" s="29" t="s">
        <v>61</v>
      </c>
      <c r="B23" s="34">
        <v>2210</v>
      </c>
      <c r="C23" s="30">
        <f>D23+E23+F23</f>
        <v>15400</v>
      </c>
      <c r="D23" s="30">
        <v>15400</v>
      </c>
      <c r="E23" s="30"/>
      <c r="F23" s="30"/>
      <c r="G23" s="30"/>
      <c r="H23" s="19"/>
      <c r="I23" s="20"/>
      <c r="J23" s="15"/>
    </row>
    <row r="24" spans="1:10" s="10" customFormat="1" ht="29.25" customHeight="1">
      <c r="A24" s="16"/>
      <c r="B24" s="35"/>
      <c r="C24" s="8" t="s">
        <v>74</v>
      </c>
      <c r="D24" s="8"/>
      <c r="E24" s="8"/>
      <c r="F24" s="8"/>
      <c r="G24" s="8"/>
      <c r="H24" s="19"/>
      <c r="I24" s="20"/>
      <c r="J24" s="21"/>
    </row>
    <row r="25" spans="1:10" s="10" customFormat="1" ht="33" customHeight="1">
      <c r="A25" s="29" t="s">
        <v>135</v>
      </c>
      <c r="B25" s="12">
        <v>2210</v>
      </c>
      <c r="C25" s="30">
        <f>D25+E25+F25</f>
        <v>619</v>
      </c>
      <c r="D25" s="30">
        <v>619</v>
      </c>
      <c r="E25" s="30"/>
      <c r="F25" s="30"/>
      <c r="G25" s="30"/>
      <c r="H25" s="19"/>
      <c r="I25" s="20"/>
      <c r="J25" s="26"/>
    </row>
    <row r="26" spans="1:10" s="10" customFormat="1" ht="18.75" customHeight="1">
      <c r="A26" s="16"/>
      <c r="B26" s="17"/>
      <c r="C26" s="8" t="s">
        <v>165</v>
      </c>
      <c r="D26" s="8"/>
      <c r="E26" s="8"/>
      <c r="F26" s="8"/>
      <c r="G26" s="8"/>
      <c r="H26" s="19"/>
      <c r="I26" s="20"/>
      <c r="J26" s="28"/>
    </row>
    <row r="27" spans="1:10" s="10" customFormat="1" ht="24" customHeight="1">
      <c r="A27" s="29" t="s">
        <v>136</v>
      </c>
      <c r="B27" s="12">
        <v>2210</v>
      </c>
      <c r="C27" s="30">
        <f>D27+E27+F27</f>
        <v>280</v>
      </c>
      <c r="D27" s="30">
        <v>280</v>
      </c>
      <c r="E27" s="30"/>
      <c r="F27" s="30"/>
      <c r="G27" s="30"/>
      <c r="H27" s="19"/>
      <c r="I27" s="20"/>
      <c r="J27" s="15"/>
    </row>
    <row r="28" spans="1:10" s="10" customFormat="1" ht="19.5" customHeight="1">
      <c r="A28" s="16"/>
      <c r="B28" s="17"/>
      <c r="C28" s="8" t="s">
        <v>75</v>
      </c>
      <c r="D28" s="8"/>
      <c r="E28" s="8"/>
      <c r="F28" s="8"/>
      <c r="G28" s="8"/>
      <c r="H28" s="19"/>
      <c r="I28" s="20"/>
      <c r="J28" s="21"/>
    </row>
    <row r="29" spans="1:10" s="10" customFormat="1" ht="15.75" customHeight="1">
      <c r="A29" s="5" t="s">
        <v>137</v>
      </c>
      <c r="B29" s="12">
        <v>2210</v>
      </c>
      <c r="C29" s="30">
        <f>D29+E29+F29</f>
        <v>1598.05</v>
      </c>
      <c r="D29" s="30">
        <v>1598.05</v>
      </c>
      <c r="E29" s="30"/>
      <c r="F29" s="30"/>
      <c r="G29" s="30"/>
      <c r="H29" s="19"/>
      <c r="I29" s="20"/>
      <c r="J29" s="26"/>
    </row>
    <row r="30" spans="1:10" s="10" customFormat="1" ht="31.5" customHeight="1">
      <c r="A30" s="6"/>
      <c r="B30" s="17"/>
      <c r="C30" s="8" t="s">
        <v>166</v>
      </c>
      <c r="D30" s="8"/>
      <c r="E30" s="8"/>
      <c r="F30" s="8"/>
      <c r="G30" s="8"/>
      <c r="H30" s="19"/>
      <c r="I30" s="20"/>
      <c r="J30" s="28"/>
    </row>
    <row r="31" spans="1:10" s="10" customFormat="1" ht="21.75" customHeight="1">
      <c r="A31" s="29" t="s">
        <v>138</v>
      </c>
      <c r="B31" s="14">
        <v>2210</v>
      </c>
      <c r="C31" s="22">
        <f>D31+E31+F31</f>
        <v>34305</v>
      </c>
      <c r="D31" s="22">
        <v>34305</v>
      </c>
      <c r="E31" s="22"/>
      <c r="F31" s="22"/>
      <c r="G31" s="22"/>
      <c r="H31" s="19"/>
      <c r="I31" s="20"/>
      <c r="J31" s="15"/>
    </row>
    <row r="32" spans="1:10" s="10" customFormat="1" ht="34.5" customHeight="1">
      <c r="A32" s="16"/>
      <c r="B32" s="23"/>
      <c r="C32" s="8" t="s">
        <v>76</v>
      </c>
      <c r="D32" s="8"/>
      <c r="E32" s="8"/>
      <c r="F32" s="8"/>
      <c r="G32" s="8"/>
      <c r="H32" s="19"/>
      <c r="I32" s="20"/>
      <c r="J32" s="21"/>
    </row>
    <row r="33" spans="1:10" s="10" customFormat="1" ht="24.75" customHeight="1">
      <c r="A33" s="31" t="s">
        <v>139</v>
      </c>
      <c r="B33" s="34">
        <v>2210</v>
      </c>
      <c r="C33" s="22">
        <f>D33+E33+F33</f>
        <v>10679.25</v>
      </c>
      <c r="D33" s="22">
        <v>10679.25</v>
      </c>
      <c r="E33" s="22"/>
      <c r="F33" s="22"/>
      <c r="G33" s="22"/>
      <c r="H33" s="19"/>
      <c r="I33" s="20"/>
      <c r="J33" s="15"/>
    </row>
    <row r="34" spans="1:10" s="10" customFormat="1" ht="34.5" customHeight="1">
      <c r="A34" s="32"/>
      <c r="B34" s="35"/>
      <c r="C34" s="8" t="s">
        <v>167</v>
      </c>
      <c r="D34" s="8"/>
      <c r="E34" s="8"/>
      <c r="F34" s="8"/>
      <c r="G34" s="8"/>
      <c r="H34" s="19"/>
      <c r="I34" s="20"/>
      <c r="J34" s="21"/>
    </row>
    <row r="35" spans="1:10" s="10" customFormat="1" ht="15.75" customHeight="1">
      <c r="A35" s="5" t="s">
        <v>140</v>
      </c>
      <c r="B35" s="34">
        <v>2210</v>
      </c>
      <c r="C35" s="22">
        <f>D35+E35+F35</f>
        <v>17670</v>
      </c>
      <c r="D35" s="22">
        <v>17670</v>
      </c>
      <c r="E35" s="22"/>
      <c r="F35" s="22"/>
      <c r="G35" s="22"/>
      <c r="H35" s="19"/>
      <c r="I35" s="20"/>
      <c r="J35" s="26"/>
    </row>
    <row r="36" spans="1:10" s="10" customFormat="1" ht="38.25" customHeight="1">
      <c r="A36" s="6"/>
      <c r="B36" s="35"/>
      <c r="C36" s="8" t="s">
        <v>77</v>
      </c>
      <c r="D36" s="8"/>
      <c r="E36" s="8"/>
      <c r="F36" s="8"/>
      <c r="G36" s="8"/>
      <c r="H36" s="19"/>
      <c r="I36" s="20"/>
      <c r="J36" s="28"/>
    </row>
    <row r="37" spans="1:10" s="10" customFormat="1" ht="17.25" customHeight="1">
      <c r="A37" s="5" t="s">
        <v>141</v>
      </c>
      <c r="B37" s="34">
        <v>2210</v>
      </c>
      <c r="C37" s="36">
        <f>D37+E37+F37</f>
        <v>240</v>
      </c>
      <c r="D37" s="36">
        <v>240</v>
      </c>
      <c r="E37" s="36"/>
      <c r="F37" s="36"/>
      <c r="G37" s="36"/>
      <c r="H37" s="19"/>
      <c r="I37" s="20"/>
      <c r="J37" s="14"/>
    </row>
    <row r="38" spans="1:10" s="10" customFormat="1" ht="24" customHeight="1">
      <c r="A38" s="6"/>
      <c r="B38" s="35"/>
      <c r="C38" s="9" t="s">
        <v>78</v>
      </c>
      <c r="D38" s="9"/>
      <c r="E38" s="9"/>
      <c r="F38" s="9"/>
      <c r="G38" s="9"/>
      <c r="H38" s="23"/>
      <c r="I38" s="17"/>
      <c r="J38" s="23"/>
    </row>
    <row r="39" spans="1:10" s="10" customFormat="1" ht="22.5" customHeight="1">
      <c r="A39" s="29" t="s">
        <v>142</v>
      </c>
      <c r="B39" s="12">
        <v>2210</v>
      </c>
      <c r="C39" s="37">
        <f>D39+E39+F39</f>
        <v>300</v>
      </c>
      <c r="D39" s="37">
        <v>300</v>
      </c>
      <c r="E39" s="37"/>
      <c r="F39" s="37"/>
      <c r="G39" s="37"/>
      <c r="H39" s="14" t="s">
        <v>55</v>
      </c>
      <c r="I39" s="12" t="s">
        <v>56</v>
      </c>
      <c r="J39" s="15"/>
    </row>
    <row r="40" spans="1:10" s="10" customFormat="1" ht="32.25" customHeight="1">
      <c r="A40" s="16"/>
      <c r="B40" s="17"/>
      <c r="C40" s="33" t="s">
        <v>79</v>
      </c>
      <c r="D40" s="8"/>
      <c r="E40" s="8"/>
      <c r="F40" s="8"/>
      <c r="G40" s="8"/>
      <c r="H40" s="19"/>
      <c r="I40" s="20"/>
      <c r="J40" s="21"/>
    </row>
    <row r="41" spans="1:10" s="10" customFormat="1" ht="21.75" customHeight="1">
      <c r="A41" s="38" t="s">
        <v>62</v>
      </c>
      <c r="B41" s="12">
        <v>2210</v>
      </c>
      <c r="C41" s="37">
        <f>D41+E41+F41</f>
        <v>180</v>
      </c>
      <c r="D41" s="37">
        <v>180</v>
      </c>
      <c r="E41" s="37"/>
      <c r="F41" s="37"/>
      <c r="G41" s="37"/>
      <c r="H41" s="19"/>
      <c r="I41" s="20"/>
      <c r="J41" s="14"/>
    </row>
    <row r="42" spans="1:10" s="10" customFormat="1" ht="16.5" customHeight="1">
      <c r="A42" s="39"/>
      <c r="B42" s="17"/>
      <c r="C42" s="8" t="s">
        <v>80</v>
      </c>
      <c r="D42" s="8"/>
      <c r="E42" s="8"/>
      <c r="F42" s="8"/>
      <c r="G42" s="8"/>
      <c r="H42" s="19"/>
      <c r="I42" s="20"/>
      <c r="J42" s="23"/>
    </row>
    <row r="43" spans="1:10" s="10" customFormat="1" ht="21" hidden="1" customHeight="1">
      <c r="A43" s="5" t="s">
        <v>143</v>
      </c>
      <c r="B43" s="12">
        <v>2210</v>
      </c>
      <c r="C43" s="22">
        <f>D43+E43+F43</f>
        <v>0</v>
      </c>
      <c r="D43" s="22"/>
      <c r="E43" s="22"/>
      <c r="F43" s="22"/>
      <c r="G43" s="22"/>
      <c r="H43" s="19"/>
      <c r="I43" s="20"/>
      <c r="J43" s="14"/>
    </row>
    <row r="44" spans="1:10" s="10" customFormat="1" ht="42.75" hidden="1" customHeight="1">
      <c r="A44" s="6"/>
      <c r="B44" s="17"/>
      <c r="C44" s="8" t="s">
        <v>81</v>
      </c>
      <c r="D44" s="8"/>
      <c r="E44" s="8"/>
      <c r="F44" s="8"/>
      <c r="G44" s="8"/>
      <c r="H44" s="19"/>
      <c r="I44" s="20"/>
      <c r="J44" s="23"/>
    </row>
    <row r="45" spans="1:10" s="10" customFormat="1" ht="20.25" customHeight="1">
      <c r="A45" s="29" t="s">
        <v>144</v>
      </c>
      <c r="B45" s="12">
        <v>2210</v>
      </c>
      <c r="C45" s="30">
        <f>D45+E45+F45</f>
        <v>449.7</v>
      </c>
      <c r="D45" s="30">
        <v>449.7</v>
      </c>
      <c r="E45" s="30"/>
      <c r="F45" s="30"/>
      <c r="G45" s="30"/>
      <c r="H45" s="19"/>
      <c r="I45" s="20"/>
      <c r="J45" s="14"/>
    </row>
    <row r="46" spans="1:10" s="10" customFormat="1" ht="30.75" customHeight="1">
      <c r="A46" s="16"/>
      <c r="B46" s="17"/>
      <c r="C46" s="8" t="s">
        <v>82</v>
      </c>
      <c r="D46" s="8"/>
      <c r="E46" s="8"/>
      <c r="F46" s="8"/>
      <c r="G46" s="8"/>
      <c r="H46" s="19"/>
      <c r="I46" s="20"/>
      <c r="J46" s="23"/>
    </row>
    <row r="47" spans="1:10" s="10" customFormat="1" ht="19.5" customHeight="1">
      <c r="A47" s="29" t="s">
        <v>63</v>
      </c>
      <c r="B47" s="12">
        <v>2210</v>
      </c>
      <c r="C47" s="30">
        <f>D47+E47+F47</f>
        <v>1896</v>
      </c>
      <c r="D47" s="30">
        <v>1896</v>
      </c>
      <c r="E47" s="30"/>
      <c r="F47" s="30"/>
      <c r="G47" s="30"/>
      <c r="H47" s="19"/>
      <c r="I47" s="20"/>
      <c r="J47" s="15"/>
    </row>
    <row r="48" spans="1:10" s="10" customFormat="1" ht="33" customHeight="1">
      <c r="A48" s="16"/>
      <c r="B48" s="17"/>
      <c r="C48" s="8" t="s">
        <v>83</v>
      </c>
      <c r="D48" s="8"/>
      <c r="E48" s="8"/>
      <c r="F48" s="8"/>
      <c r="G48" s="8"/>
      <c r="H48" s="19"/>
      <c r="I48" s="20"/>
      <c r="J48" s="21"/>
    </row>
    <row r="49" spans="1:10" s="10" customFormat="1" ht="26.25" customHeight="1">
      <c r="A49" s="31" t="s">
        <v>145</v>
      </c>
      <c r="B49" s="12">
        <v>2210</v>
      </c>
      <c r="C49" s="30">
        <f>D49+E49+F49</f>
        <v>665</v>
      </c>
      <c r="D49" s="30">
        <v>665</v>
      </c>
      <c r="E49" s="30"/>
      <c r="F49" s="30"/>
      <c r="G49" s="30"/>
      <c r="H49" s="19"/>
      <c r="I49" s="20"/>
      <c r="J49" s="14"/>
    </row>
    <row r="50" spans="1:10" s="10" customFormat="1" ht="30" customHeight="1">
      <c r="A50" s="32"/>
      <c r="B50" s="17"/>
      <c r="C50" s="8" t="s">
        <v>84</v>
      </c>
      <c r="D50" s="8"/>
      <c r="E50" s="8"/>
      <c r="F50" s="8"/>
      <c r="G50" s="8"/>
      <c r="H50" s="19"/>
      <c r="I50" s="20"/>
      <c r="J50" s="23"/>
    </row>
    <row r="51" spans="1:10" s="10" customFormat="1" ht="18" hidden="1" customHeight="1">
      <c r="A51" s="40" t="s">
        <v>18</v>
      </c>
      <c r="B51" s="12">
        <v>2210</v>
      </c>
      <c r="C51" s="22">
        <f>F51+D51+E51</f>
        <v>0</v>
      </c>
      <c r="D51" s="22"/>
      <c r="E51" s="22"/>
      <c r="F51" s="22"/>
      <c r="G51" s="8"/>
      <c r="H51" s="19"/>
      <c r="I51" s="20"/>
      <c r="J51" s="15"/>
    </row>
    <row r="52" spans="1:10" s="10" customFormat="1" ht="24" hidden="1" customHeight="1">
      <c r="A52" s="41" t="s">
        <v>19</v>
      </c>
      <c r="B52" s="17"/>
      <c r="C52" s="42"/>
      <c r="D52" s="8"/>
      <c r="E52" s="8"/>
      <c r="F52" s="8"/>
      <c r="G52" s="8"/>
      <c r="H52" s="19"/>
      <c r="I52" s="20"/>
      <c r="J52" s="21"/>
    </row>
    <row r="53" spans="1:10" s="10" customFormat="1" ht="23.25" customHeight="1">
      <c r="A53" s="29" t="s">
        <v>146</v>
      </c>
      <c r="B53" s="12">
        <v>2210</v>
      </c>
      <c r="C53" s="30">
        <f>D53+E53+F53</f>
        <v>1323</v>
      </c>
      <c r="D53" s="30">
        <v>1323</v>
      </c>
      <c r="E53" s="30"/>
      <c r="F53" s="30"/>
      <c r="G53" s="30"/>
      <c r="H53" s="19"/>
      <c r="I53" s="20"/>
      <c r="J53" s="14"/>
    </row>
    <row r="54" spans="1:10" s="10" customFormat="1" ht="32.25" customHeight="1">
      <c r="A54" s="16"/>
      <c r="B54" s="17"/>
      <c r="C54" s="8" t="s">
        <v>85</v>
      </c>
      <c r="D54" s="8"/>
      <c r="E54" s="8"/>
      <c r="F54" s="8"/>
      <c r="G54" s="8"/>
      <c r="H54" s="19"/>
      <c r="I54" s="20"/>
      <c r="J54" s="23"/>
    </row>
    <row r="55" spans="1:10" s="10" customFormat="1" ht="25.5" customHeight="1">
      <c r="A55" s="43" t="s">
        <v>147</v>
      </c>
      <c r="B55" s="34">
        <v>2210</v>
      </c>
      <c r="C55" s="22">
        <f>D55+E55+F55+G55</f>
        <v>1973</v>
      </c>
      <c r="D55" s="44">
        <v>1973</v>
      </c>
      <c r="E55" s="8"/>
      <c r="F55" s="22"/>
      <c r="G55" s="8"/>
      <c r="H55" s="19"/>
      <c r="I55" s="20"/>
      <c r="J55" s="15"/>
    </row>
    <row r="56" spans="1:10" s="10" customFormat="1" ht="32.25" customHeight="1">
      <c r="A56" s="45"/>
      <c r="B56" s="35"/>
      <c r="C56" s="8" t="s">
        <v>86</v>
      </c>
      <c r="D56" s="8"/>
      <c r="E56" s="8"/>
      <c r="F56" s="8"/>
      <c r="G56" s="8"/>
      <c r="H56" s="19"/>
      <c r="I56" s="20"/>
      <c r="J56" s="21"/>
    </row>
    <row r="57" spans="1:10" s="10" customFormat="1" ht="28.5" customHeight="1">
      <c r="A57" s="29" t="s">
        <v>148</v>
      </c>
      <c r="B57" s="12">
        <v>2210</v>
      </c>
      <c r="C57" s="22">
        <f>D57+E57+F57</f>
        <v>3717</v>
      </c>
      <c r="D57" s="22">
        <v>3717</v>
      </c>
      <c r="E57" s="22"/>
      <c r="F57" s="22"/>
      <c r="G57" s="8"/>
      <c r="H57" s="19"/>
      <c r="I57" s="20"/>
      <c r="J57" s="15"/>
    </row>
    <row r="58" spans="1:10" s="10" customFormat="1" ht="31.5" customHeight="1">
      <c r="A58" s="16"/>
      <c r="B58" s="17"/>
      <c r="C58" s="8" t="s">
        <v>87</v>
      </c>
      <c r="D58" s="8"/>
      <c r="E58" s="8"/>
      <c r="F58" s="8"/>
      <c r="G58" s="8"/>
      <c r="H58" s="19"/>
      <c r="I58" s="20"/>
      <c r="J58" s="21"/>
    </row>
    <row r="59" spans="1:10" s="10" customFormat="1" ht="24" customHeight="1">
      <c r="A59" s="29" t="s">
        <v>149</v>
      </c>
      <c r="B59" s="12">
        <v>2210</v>
      </c>
      <c r="C59" s="22">
        <f>D59+E59+F59</f>
        <v>7717</v>
      </c>
      <c r="D59" s="22">
        <v>7717</v>
      </c>
      <c r="E59" s="8"/>
      <c r="F59" s="8"/>
      <c r="G59" s="8"/>
      <c r="H59" s="19"/>
      <c r="I59" s="20"/>
      <c r="J59" s="46"/>
    </row>
    <row r="60" spans="1:10" s="10" customFormat="1" ht="33" customHeight="1">
      <c r="A60" s="16"/>
      <c r="B60" s="17"/>
      <c r="C60" s="8" t="s">
        <v>88</v>
      </c>
      <c r="D60" s="8"/>
      <c r="E60" s="8"/>
      <c r="F60" s="8"/>
      <c r="G60" s="8"/>
      <c r="H60" s="19"/>
      <c r="I60" s="20"/>
      <c r="J60" s="46"/>
    </row>
    <row r="61" spans="1:10" s="10" customFormat="1" ht="18.75" customHeight="1">
      <c r="A61" s="29" t="s">
        <v>64</v>
      </c>
      <c r="B61" s="12">
        <v>2210</v>
      </c>
      <c r="C61" s="22">
        <f>D61+E61+F61</f>
        <v>3280</v>
      </c>
      <c r="D61" s="22">
        <v>3280</v>
      </c>
      <c r="E61" s="22"/>
      <c r="F61" s="22"/>
      <c r="G61" s="8"/>
      <c r="H61" s="19"/>
      <c r="I61" s="20"/>
      <c r="J61" s="15"/>
    </row>
    <row r="62" spans="1:10" s="10" customFormat="1" ht="33.75" customHeight="1">
      <c r="A62" s="16"/>
      <c r="B62" s="17"/>
      <c r="C62" s="8" t="s">
        <v>89</v>
      </c>
      <c r="D62" s="8"/>
      <c r="E62" s="8"/>
      <c r="F62" s="8"/>
      <c r="G62" s="8"/>
      <c r="H62" s="19"/>
      <c r="I62" s="20"/>
      <c r="J62" s="21"/>
    </row>
    <row r="63" spans="1:10" s="10" customFormat="1" ht="33.75" customHeight="1">
      <c r="A63" s="29" t="s">
        <v>66</v>
      </c>
      <c r="B63" s="12">
        <v>2210</v>
      </c>
      <c r="C63" s="22">
        <f>D63</f>
        <v>8820</v>
      </c>
      <c r="D63" s="22">
        <v>8820</v>
      </c>
      <c r="E63" s="8"/>
      <c r="F63" s="8"/>
      <c r="G63" s="8"/>
      <c r="H63" s="19"/>
      <c r="I63" s="20"/>
      <c r="J63" s="47"/>
    </row>
    <row r="64" spans="1:10" s="10" customFormat="1" ht="33.75" customHeight="1">
      <c r="A64" s="16"/>
      <c r="B64" s="17"/>
      <c r="C64" s="8" t="s">
        <v>90</v>
      </c>
      <c r="D64" s="22"/>
      <c r="E64" s="8"/>
      <c r="F64" s="8"/>
      <c r="G64" s="8"/>
      <c r="H64" s="19"/>
      <c r="I64" s="20"/>
      <c r="J64" s="47"/>
    </row>
    <row r="65" spans="1:10" s="10" customFormat="1" ht="33.75" customHeight="1">
      <c r="A65" s="29" t="s">
        <v>150</v>
      </c>
      <c r="B65" s="12">
        <v>2210</v>
      </c>
      <c r="C65" s="22">
        <f>D65</f>
        <v>7190</v>
      </c>
      <c r="D65" s="22">
        <v>7190</v>
      </c>
      <c r="E65" s="8"/>
      <c r="F65" s="8"/>
      <c r="G65" s="8"/>
      <c r="H65" s="19"/>
      <c r="I65" s="20"/>
      <c r="J65" s="47"/>
    </row>
    <row r="66" spans="1:10" s="10" customFormat="1" ht="33.75" customHeight="1">
      <c r="A66" s="16"/>
      <c r="B66" s="17"/>
      <c r="C66" s="22" t="s">
        <v>91</v>
      </c>
      <c r="D66" s="22"/>
      <c r="E66" s="8"/>
      <c r="F66" s="8"/>
      <c r="G66" s="8"/>
      <c r="H66" s="19"/>
      <c r="I66" s="20"/>
      <c r="J66" s="47"/>
    </row>
    <row r="67" spans="1:10" s="10" customFormat="1" ht="33.75" customHeight="1">
      <c r="A67" s="29" t="s">
        <v>151</v>
      </c>
      <c r="B67" s="12">
        <v>2210</v>
      </c>
      <c r="C67" s="22">
        <f>D67</f>
        <v>5354</v>
      </c>
      <c r="D67" s="22">
        <v>5354</v>
      </c>
      <c r="E67" s="8"/>
      <c r="F67" s="8"/>
      <c r="G67" s="8"/>
      <c r="H67" s="19"/>
      <c r="I67" s="20"/>
      <c r="J67" s="47"/>
    </row>
    <row r="68" spans="1:10" s="10" customFormat="1" ht="33.75" customHeight="1">
      <c r="A68" s="16"/>
      <c r="B68" s="17"/>
      <c r="C68" s="22" t="s">
        <v>92</v>
      </c>
      <c r="D68" s="22"/>
      <c r="E68" s="8"/>
      <c r="F68" s="8"/>
      <c r="G68" s="8"/>
      <c r="H68" s="19"/>
      <c r="I68" s="20"/>
      <c r="J68" s="47"/>
    </row>
    <row r="69" spans="1:10" s="10" customFormat="1" ht="15" customHeight="1">
      <c r="A69" s="29" t="s">
        <v>152</v>
      </c>
      <c r="B69" s="12">
        <v>2210</v>
      </c>
      <c r="C69" s="22">
        <f>D69</f>
        <v>16060</v>
      </c>
      <c r="D69" s="22">
        <v>16060</v>
      </c>
      <c r="E69" s="8"/>
      <c r="F69" s="8"/>
      <c r="G69" s="8"/>
      <c r="H69" s="19"/>
      <c r="I69" s="20"/>
      <c r="J69" s="47"/>
    </row>
    <row r="70" spans="1:10" s="10" customFormat="1" ht="33.75" customHeight="1">
      <c r="A70" s="16"/>
      <c r="B70" s="17"/>
      <c r="C70" s="22" t="s">
        <v>93</v>
      </c>
      <c r="D70" s="22"/>
      <c r="E70" s="8"/>
      <c r="F70" s="8"/>
      <c r="G70" s="8"/>
      <c r="H70" s="19"/>
      <c r="I70" s="20"/>
      <c r="J70" s="47"/>
    </row>
    <row r="71" spans="1:10" s="10" customFormat="1" ht="15" customHeight="1">
      <c r="A71" s="29" t="s">
        <v>67</v>
      </c>
      <c r="B71" s="12">
        <v>2210</v>
      </c>
      <c r="C71" s="22">
        <f>D71</f>
        <v>630</v>
      </c>
      <c r="D71" s="22">
        <v>630</v>
      </c>
      <c r="E71" s="8"/>
      <c r="F71" s="8"/>
      <c r="G71" s="8"/>
      <c r="H71" s="19"/>
      <c r="I71" s="20"/>
      <c r="J71" s="47"/>
    </row>
    <row r="72" spans="1:10" s="10" customFormat="1" ht="33.75" customHeight="1">
      <c r="A72" s="16"/>
      <c r="B72" s="17"/>
      <c r="C72" s="22" t="s">
        <v>168</v>
      </c>
      <c r="D72" s="22"/>
      <c r="E72" s="8"/>
      <c r="F72" s="8"/>
      <c r="G72" s="8"/>
      <c r="H72" s="19"/>
      <c r="I72" s="20"/>
      <c r="J72" s="47"/>
    </row>
    <row r="73" spans="1:10" s="10" customFormat="1" ht="34.5" customHeight="1">
      <c r="A73" s="29" t="s">
        <v>65</v>
      </c>
      <c r="B73" s="12">
        <v>2210</v>
      </c>
      <c r="C73" s="22">
        <f>D73+E73+F73</f>
        <v>48015</v>
      </c>
      <c r="D73" s="22">
        <v>48015</v>
      </c>
      <c r="E73" s="22"/>
      <c r="F73" s="22"/>
      <c r="G73" s="8"/>
      <c r="H73" s="19"/>
      <c r="I73" s="20"/>
      <c r="J73" s="15"/>
    </row>
    <row r="74" spans="1:10" s="10" customFormat="1" ht="30.75" customHeight="1">
      <c r="A74" s="16"/>
      <c r="B74" s="17"/>
      <c r="C74" s="8" t="s">
        <v>94</v>
      </c>
      <c r="D74" s="8"/>
      <c r="E74" s="8"/>
      <c r="F74" s="8"/>
      <c r="G74" s="8"/>
      <c r="H74" s="19"/>
      <c r="I74" s="20"/>
      <c r="J74" s="21"/>
    </row>
    <row r="75" spans="1:10" s="51" customFormat="1" ht="16.5" customHeight="1">
      <c r="A75" s="48" t="s">
        <v>21</v>
      </c>
      <c r="B75" s="49">
        <v>2210</v>
      </c>
      <c r="C75" s="50">
        <f>C7+C9+C11+C13+C15+C17+C19+C21+C23+C25+C27+C29+C31+C33+C35+C37+C39+C41+C43+C45+C47+C49+C51+C53+C55+C57+C59+C61+C73+C63+C65+C67+C69+C71</f>
        <v>320000</v>
      </c>
      <c r="D75" s="50">
        <f>SUM(D7:D74)</f>
        <v>320000</v>
      </c>
      <c r="E75" s="50">
        <f>SUM(E5:E74)</f>
        <v>0</v>
      </c>
      <c r="F75" s="50">
        <f>SUM(F7:F74)</f>
        <v>0</v>
      </c>
      <c r="G75" s="50"/>
      <c r="H75" s="19"/>
      <c r="I75" s="20"/>
      <c r="J75" s="15"/>
    </row>
    <row r="76" spans="1:10" s="51" customFormat="1" ht="41.25" customHeight="1">
      <c r="A76" s="52"/>
      <c r="B76" s="53"/>
      <c r="C76" s="54" t="s">
        <v>106</v>
      </c>
      <c r="D76" s="50"/>
      <c r="E76" s="50"/>
      <c r="F76" s="50"/>
      <c r="G76" s="50"/>
      <c r="H76" s="23"/>
      <c r="I76" s="17"/>
      <c r="J76" s="21"/>
    </row>
    <row r="77" spans="1:10" s="10" customFormat="1" ht="22.5" customHeight="1">
      <c r="A77" s="55" t="s">
        <v>154</v>
      </c>
      <c r="B77" s="12">
        <v>2240</v>
      </c>
      <c r="C77" s="30">
        <f>D77+E77+F77</f>
        <v>8808</v>
      </c>
      <c r="D77" s="30">
        <v>8808</v>
      </c>
      <c r="E77" s="30"/>
      <c r="F77" s="30"/>
      <c r="G77" s="30"/>
      <c r="H77" s="14" t="s">
        <v>55</v>
      </c>
      <c r="I77" s="12" t="s">
        <v>56</v>
      </c>
      <c r="J77" s="14"/>
    </row>
    <row r="78" spans="1:10" s="10" customFormat="1" ht="32.25" customHeight="1">
      <c r="A78" s="56"/>
      <c r="B78" s="17"/>
      <c r="C78" s="8" t="s">
        <v>107</v>
      </c>
      <c r="D78" s="8"/>
      <c r="E78" s="8"/>
      <c r="F78" s="8"/>
      <c r="G78" s="8"/>
      <c r="H78" s="19"/>
      <c r="I78" s="20"/>
      <c r="J78" s="23"/>
    </row>
    <row r="79" spans="1:10" s="10" customFormat="1" ht="21" customHeight="1">
      <c r="A79" s="57" t="s">
        <v>95</v>
      </c>
      <c r="B79" s="12">
        <v>2240</v>
      </c>
      <c r="C79" s="22">
        <f>D79</f>
        <v>11664</v>
      </c>
      <c r="D79" s="22">
        <f>8064+3600</f>
        <v>11664</v>
      </c>
      <c r="E79" s="8"/>
      <c r="F79" s="8"/>
      <c r="G79" s="8"/>
      <c r="H79" s="19"/>
      <c r="I79" s="20"/>
      <c r="J79" s="58"/>
    </row>
    <row r="80" spans="1:10" s="10" customFormat="1" ht="33.75" customHeight="1">
      <c r="A80" s="59"/>
      <c r="B80" s="17"/>
      <c r="C80" s="8" t="s">
        <v>108</v>
      </c>
      <c r="D80" s="8"/>
      <c r="E80" s="8"/>
      <c r="F80" s="8"/>
      <c r="G80" s="8"/>
      <c r="H80" s="19"/>
      <c r="I80" s="20"/>
      <c r="J80" s="58"/>
    </row>
    <row r="81" spans="1:10" s="10" customFormat="1" ht="21" customHeight="1">
      <c r="A81" s="57" t="s">
        <v>155</v>
      </c>
      <c r="B81" s="34">
        <v>2240</v>
      </c>
      <c r="C81" s="22">
        <f>D81+E81+F81</f>
        <v>12000</v>
      </c>
      <c r="D81" s="22">
        <v>12000</v>
      </c>
      <c r="E81" s="22"/>
      <c r="F81" s="22"/>
      <c r="G81" s="22"/>
      <c r="H81" s="19"/>
      <c r="I81" s="20"/>
      <c r="J81" s="14"/>
    </row>
    <row r="82" spans="1:10" s="10" customFormat="1" ht="31.5" customHeight="1">
      <c r="A82" s="59"/>
      <c r="B82" s="35"/>
      <c r="C82" s="33" t="s">
        <v>111</v>
      </c>
      <c r="D82" s="8"/>
      <c r="E82" s="8"/>
      <c r="F82" s="8"/>
      <c r="G82" s="8"/>
      <c r="H82" s="19"/>
      <c r="I82" s="20"/>
      <c r="J82" s="23"/>
    </row>
    <row r="83" spans="1:10" s="10" customFormat="1" ht="21.75" customHeight="1">
      <c r="A83" s="60" t="s">
        <v>96</v>
      </c>
      <c r="B83" s="34">
        <v>2240</v>
      </c>
      <c r="C83" s="22">
        <f>D83+E83+F83</f>
        <v>67968</v>
      </c>
      <c r="D83" s="22">
        <f>57888+10080</f>
        <v>67968</v>
      </c>
      <c r="E83" s="22"/>
      <c r="F83" s="22"/>
      <c r="G83" s="22"/>
      <c r="H83" s="19"/>
      <c r="I83" s="20"/>
      <c r="J83" s="14"/>
    </row>
    <row r="84" spans="1:10" s="10" customFormat="1" ht="31.5" customHeight="1">
      <c r="A84" s="61"/>
      <c r="B84" s="35"/>
      <c r="C84" s="8" t="s">
        <v>109</v>
      </c>
      <c r="D84" s="8"/>
      <c r="E84" s="8"/>
      <c r="F84" s="8"/>
      <c r="G84" s="8"/>
      <c r="H84" s="19"/>
      <c r="I84" s="20"/>
      <c r="J84" s="23"/>
    </row>
    <row r="85" spans="1:10" s="10" customFormat="1" ht="22.5" customHeight="1">
      <c r="A85" s="60" t="s">
        <v>103</v>
      </c>
      <c r="B85" s="34">
        <v>2240</v>
      </c>
      <c r="C85" s="22">
        <f>D84+D85+E85+F85</f>
        <v>12000</v>
      </c>
      <c r="D85" s="22">
        <v>12000</v>
      </c>
      <c r="E85" s="22"/>
      <c r="F85" s="22"/>
      <c r="G85" s="22"/>
      <c r="H85" s="19"/>
      <c r="I85" s="20"/>
      <c r="J85" s="15"/>
    </row>
    <row r="86" spans="1:10" s="10" customFormat="1" ht="30.75" customHeight="1">
      <c r="A86" s="61"/>
      <c r="B86" s="35"/>
      <c r="C86" s="33" t="s">
        <v>111</v>
      </c>
      <c r="D86" s="8"/>
      <c r="E86" s="8"/>
      <c r="F86" s="8"/>
      <c r="G86" s="8"/>
      <c r="H86" s="19"/>
      <c r="I86" s="20"/>
      <c r="J86" s="21"/>
    </row>
    <row r="87" spans="1:10" s="10" customFormat="1" ht="21" customHeight="1">
      <c r="A87" s="62" t="s">
        <v>99</v>
      </c>
      <c r="B87" s="34">
        <v>2240</v>
      </c>
      <c r="C87" s="22">
        <f>D87+E87+F87</f>
        <v>18000</v>
      </c>
      <c r="D87" s="22">
        <v>18000</v>
      </c>
      <c r="E87" s="8"/>
      <c r="F87" s="8"/>
      <c r="G87" s="8"/>
      <c r="H87" s="19"/>
      <c r="I87" s="20"/>
      <c r="J87" s="46"/>
    </row>
    <row r="88" spans="1:10" s="10" customFormat="1" ht="31.5" customHeight="1">
      <c r="A88" s="59"/>
      <c r="B88" s="35"/>
      <c r="C88" s="33" t="s">
        <v>110</v>
      </c>
      <c r="D88" s="8"/>
      <c r="E88" s="8"/>
      <c r="F88" s="8"/>
      <c r="G88" s="8"/>
      <c r="H88" s="19"/>
      <c r="I88" s="20"/>
      <c r="J88" s="46"/>
    </row>
    <row r="89" spans="1:10" s="10" customFormat="1" ht="22.5" customHeight="1">
      <c r="A89" s="29" t="s">
        <v>128</v>
      </c>
      <c r="B89" s="34">
        <v>2240</v>
      </c>
      <c r="C89" s="22">
        <f>D89+E89+F89</f>
        <v>10286</v>
      </c>
      <c r="D89" s="22">
        <v>10286</v>
      </c>
      <c r="E89" s="22"/>
      <c r="F89" s="22"/>
      <c r="G89" s="22"/>
      <c r="H89" s="19"/>
      <c r="I89" s="20"/>
      <c r="J89" s="15"/>
    </row>
    <row r="90" spans="1:10" s="10" customFormat="1" ht="33" customHeight="1">
      <c r="A90" s="16"/>
      <c r="B90" s="35"/>
      <c r="C90" s="8" t="s">
        <v>112</v>
      </c>
      <c r="D90" s="8"/>
      <c r="E90" s="8"/>
      <c r="F90" s="8"/>
      <c r="G90" s="8"/>
      <c r="H90" s="19"/>
      <c r="I90" s="20"/>
      <c r="J90" s="21"/>
    </row>
    <row r="91" spans="1:10" s="10" customFormat="1" ht="21.75" customHeight="1">
      <c r="A91" s="31" t="s">
        <v>102</v>
      </c>
      <c r="B91" s="34">
        <v>2240</v>
      </c>
      <c r="C91" s="22">
        <f>D91+E91+F91</f>
        <v>3366</v>
      </c>
      <c r="D91" s="22">
        <v>3366</v>
      </c>
      <c r="E91" s="22"/>
      <c r="F91" s="22"/>
      <c r="G91" s="22"/>
      <c r="H91" s="19"/>
      <c r="I91" s="20"/>
      <c r="J91" s="14"/>
    </row>
    <row r="92" spans="1:10" s="10" customFormat="1" ht="32.25" customHeight="1">
      <c r="A92" s="32"/>
      <c r="B92" s="35"/>
      <c r="C92" s="8" t="s">
        <v>113</v>
      </c>
      <c r="D92" s="8"/>
      <c r="E92" s="8"/>
      <c r="F92" s="8"/>
      <c r="G92" s="8"/>
      <c r="H92" s="19"/>
      <c r="I92" s="20"/>
      <c r="J92" s="23"/>
    </row>
    <row r="93" spans="1:10" s="10" customFormat="1" ht="23.25" customHeight="1">
      <c r="A93" s="57" t="s">
        <v>156</v>
      </c>
      <c r="B93" s="34">
        <v>2240</v>
      </c>
      <c r="C93" s="22">
        <f>D93+E93+F93</f>
        <v>3360</v>
      </c>
      <c r="D93" s="22">
        <v>3360</v>
      </c>
      <c r="E93" s="22"/>
      <c r="F93" s="22"/>
      <c r="G93" s="22"/>
      <c r="H93" s="19"/>
      <c r="I93" s="20"/>
      <c r="J93" s="14"/>
    </row>
    <row r="94" spans="1:10" s="10" customFormat="1" ht="33.75" customHeight="1">
      <c r="A94" s="59"/>
      <c r="B94" s="35"/>
      <c r="C94" s="8" t="s">
        <v>114</v>
      </c>
      <c r="D94" s="8"/>
      <c r="E94" s="8"/>
      <c r="F94" s="8"/>
      <c r="G94" s="8"/>
      <c r="H94" s="19"/>
      <c r="I94" s="20"/>
      <c r="J94" s="23"/>
    </row>
    <row r="95" spans="1:10" s="10" customFormat="1" ht="22.5" customHeight="1">
      <c r="A95" s="31" t="s">
        <v>162</v>
      </c>
      <c r="B95" s="34">
        <v>2240</v>
      </c>
      <c r="C95" s="22">
        <f>D95+E95+F95</f>
        <v>19200</v>
      </c>
      <c r="D95" s="22">
        <f>6000+13200</f>
        <v>19200</v>
      </c>
      <c r="E95" s="22"/>
      <c r="F95" s="22"/>
      <c r="G95" s="22"/>
      <c r="H95" s="19"/>
      <c r="I95" s="20"/>
      <c r="J95" s="15"/>
    </row>
    <row r="96" spans="1:10" s="10" customFormat="1" ht="32.25" customHeight="1">
      <c r="A96" s="32"/>
      <c r="B96" s="63"/>
      <c r="C96" s="64" t="s">
        <v>169</v>
      </c>
      <c r="D96" s="8"/>
      <c r="E96" s="8"/>
      <c r="F96" s="8"/>
      <c r="G96" s="8"/>
      <c r="H96" s="19"/>
      <c r="I96" s="20"/>
      <c r="J96" s="21"/>
    </row>
    <row r="97" spans="1:10" s="10" customFormat="1" ht="18.75" customHeight="1">
      <c r="A97" s="60" t="s">
        <v>157</v>
      </c>
      <c r="B97" s="12">
        <v>2240</v>
      </c>
      <c r="C97" s="22">
        <f>D97+E97+F97</f>
        <v>5356</v>
      </c>
      <c r="D97" s="22">
        <f>5356</f>
        <v>5356</v>
      </c>
      <c r="E97" s="22"/>
      <c r="F97" s="22"/>
      <c r="G97" s="22"/>
      <c r="H97" s="19"/>
      <c r="I97" s="20"/>
      <c r="J97" s="14"/>
    </row>
    <row r="98" spans="1:10" s="10" customFormat="1" ht="31.5" customHeight="1">
      <c r="A98" s="61"/>
      <c r="B98" s="17"/>
      <c r="C98" s="8" t="s">
        <v>115</v>
      </c>
      <c r="D98" s="8"/>
      <c r="E98" s="8"/>
      <c r="F98" s="8"/>
      <c r="G98" s="8"/>
      <c r="H98" s="19"/>
      <c r="I98" s="20"/>
      <c r="J98" s="23"/>
    </row>
    <row r="99" spans="1:10" s="10" customFormat="1" ht="14.25" customHeight="1">
      <c r="A99" s="31" t="s">
        <v>104</v>
      </c>
      <c r="B99" s="12">
        <v>2240</v>
      </c>
      <c r="C99" s="22">
        <f>D99+E99+F99</f>
        <v>6480</v>
      </c>
      <c r="D99" s="22">
        <v>6480</v>
      </c>
      <c r="E99" s="22"/>
      <c r="F99" s="22"/>
      <c r="G99" s="22"/>
      <c r="H99" s="19"/>
      <c r="I99" s="20"/>
      <c r="J99" s="15"/>
    </row>
    <row r="100" spans="1:10" s="10" customFormat="1" ht="32.25" customHeight="1">
      <c r="A100" s="32"/>
      <c r="B100" s="17"/>
      <c r="C100" s="65" t="s">
        <v>116</v>
      </c>
      <c r="D100" s="8"/>
      <c r="E100" s="8"/>
      <c r="F100" s="8"/>
      <c r="G100" s="8"/>
      <c r="H100" s="19"/>
      <c r="I100" s="20"/>
      <c r="J100" s="21"/>
    </row>
    <row r="101" spans="1:10" s="10" customFormat="1" ht="21" customHeight="1">
      <c r="A101" s="29" t="s">
        <v>97</v>
      </c>
      <c r="B101" s="34">
        <v>2240</v>
      </c>
      <c r="C101" s="22">
        <f>D101+E101+F101</f>
        <v>11490</v>
      </c>
      <c r="D101" s="22">
        <v>11490</v>
      </c>
      <c r="E101" s="22"/>
      <c r="F101" s="22"/>
      <c r="G101" s="22"/>
      <c r="H101" s="19"/>
      <c r="I101" s="20"/>
      <c r="J101" s="14"/>
    </row>
    <row r="102" spans="1:10" s="10" customFormat="1" ht="33.75" customHeight="1">
      <c r="A102" s="16"/>
      <c r="B102" s="35"/>
      <c r="C102" s="8" t="s">
        <v>117</v>
      </c>
      <c r="D102" s="8"/>
      <c r="E102" s="8"/>
      <c r="F102" s="8"/>
      <c r="G102" s="8"/>
      <c r="H102" s="19"/>
      <c r="I102" s="20"/>
      <c r="J102" s="23"/>
    </row>
    <row r="103" spans="1:10" s="10" customFormat="1" ht="21" customHeight="1">
      <c r="A103" s="31" t="s">
        <v>98</v>
      </c>
      <c r="B103" s="12">
        <v>2240</v>
      </c>
      <c r="C103" s="66">
        <f>D103+E103+F103</f>
        <v>7419</v>
      </c>
      <c r="D103" s="22">
        <v>7419</v>
      </c>
      <c r="E103" s="22"/>
      <c r="F103" s="22"/>
      <c r="G103" s="22"/>
      <c r="H103" s="19"/>
      <c r="I103" s="20"/>
      <c r="J103" s="15"/>
    </row>
    <row r="104" spans="1:10" s="10" customFormat="1" ht="33" customHeight="1">
      <c r="A104" s="32"/>
      <c r="B104" s="17"/>
      <c r="C104" s="67" t="s">
        <v>118</v>
      </c>
      <c r="D104" s="8"/>
      <c r="E104" s="8"/>
      <c r="F104" s="8"/>
      <c r="G104" s="8"/>
      <c r="H104" s="19"/>
      <c r="I104" s="20"/>
      <c r="J104" s="21"/>
    </row>
    <row r="105" spans="1:10" s="10" customFormat="1" ht="17.25" hidden="1" customHeight="1">
      <c r="A105" s="68" t="s">
        <v>22</v>
      </c>
      <c r="B105" s="69">
        <v>2240</v>
      </c>
      <c r="C105" s="66">
        <f>D105+E105+F105</f>
        <v>0</v>
      </c>
      <c r="D105" s="22"/>
      <c r="E105" s="22"/>
      <c r="F105" s="22"/>
      <c r="G105" s="22"/>
      <c r="H105" s="19"/>
      <c r="I105" s="20"/>
      <c r="J105" s="15"/>
    </row>
    <row r="106" spans="1:10" s="10" customFormat="1" ht="27.75" hidden="1" customHeight="1">
      <c r="A106" s="70" t="s">
        <v>23</v>
      </c>
      <c r="B106" s="71"/>
      <c r="C106" s="67"/>
      <c r="D106" s="8"/>
      <c r="E106" s="8"/>
      <c r="F106" s="8"/>
      <c r="G106" s="8"/>
      <c r="H106" s="19"/>
      <c r="I106" s="20"/>
      <c r="J106" s="21"/>
    </row>
    <row r="107" spans="1:10" s="10" customFormat="1" ht="19.5" customHeight="1">
      <c r="A107" s="31" t="s">
        <v>100</v>
      </c>
      <c r="B107" s="12">
        <v>2240</v>
      </c>
      <c r="C107" s="66">
        <f>D107+E107+F107</f>
        <v>42840</v>
      </c>
      <c r="D107" s="22">
        <v>42840</v>
      </c>
      <c r="E107" s="22"/>
      <c r="F107" s="22"/>
      <c r="G107" s="22"/>
      <c r="H107" s="19"/>
      <c r="I107" s="20"/>
      <c r="J107" s="15"/>
    </row>
    <row r="108" spans="1:10" s="10" customFormat="1" ht="33" customHeight="1">
      <c r="A108" s="32"/>
      <c r="B108" s="17"/>
      <c r="C108" s="67" t="s">
        <v>119</v>
      </c>
      <c r="D108" s="8"/>
      <c r="E108" s="8"/>
      <c r="F108" s="8"/>
      <c r="G108" s="8"/>
      <c r="H108" s="19"/>
      <c r="I108" s="20"/>
      <c r="J108" s="21"/>
    </row>
    <row r="109" spans="1:10" s="10" customFormat="1" ht="17.25" customHeight="1">
      <c r="A109" s="57" t="s">
        <v>158</v>
      </c>
      <c r="B109" s="34">
        <v>2240</v>
      </c>
      <c r="C109" s="22">
        <f>D109+E109+F109</f>
        <v>2127</v>
      </c>
      <c r="D109" s="22">
        <v>2127</v>
      </c>
      <c r="E109" s="22"/>
      <c r="F109" s="22"/>
      <c r="G109" s="22"/>
      <c r="H109" s="19"/>
      <c r="I109" s="20"/>
      <c r="J109" s="14"/>
    </row>
    <row r="110" spans="1:10" s="10" customFormat="1" ht="31.5" customHeight="1">
      <c r="A110" s="59"/>
      <c r="B110" s="35"/>
      <c r="C110" s="8" t="s">
        <v>120</v>
      </c>
      <c r="D110" s="8"/>
      <c r="E110" s="8"/>
      <c r="F110" s="8"/>
      <c r="G110" s="8"/>
      <c r="H110" s="19"/>
      <c r="I110" s="20"/>
      <c r="J110" s="23"/>
    </row>
    <row r="111" spans="1:10" s="10" customFormat="1" ht="16.5" customHeight="1">
      <c r="A111" s="57" t="s">
        <v>159</v>
      </c>
      <c r="B111" s="34">
        <v>2240</v>
      </c>
      <c r="C111" s="22">
        <f>D111+E111+F111</f>
        <v>204</v>
      </c>
      <c r="D111" s="22">
        <v>204</v>
      </c>
      <c r="E111" s="22"/>
      <c r="F111" s="22"/>
      <c r="G111" s="22"/>
      <c r="H111" s="19"/>
      <c r="I111" s="20"/>
      <c r="J111" s="14"/>
    </row>
    <row r="112" spans="1:10" s="10" customFormat="1" ht="20.25" customHeight="1">
      <c r="A112" s="59"/>
      <c r="B112" s="35"/>
      <c r="C112" s="8" t="s">
        <v>121</v>
      </c>
      <c r="D112" s="8"/>
      <c r="E112" s="8"/>
      <c r="F112" s="8"/>
      <c r="G112" s="8"/>
      <c r="H112" s="19"/>
      <c r="I112" s="20"/>
      <c r="J112" s="23"/>
    </row>
    <row r="113" spans="1:10" s="10" customFormat="1" ht="17.25" customHeight="1">
      <c r="A113" s="29" t="s">
        <v>101</v>
      </c>
      <c r="B113" s="34">
        <v>2240</v>
      </c>
      <c r="C113" s="22">
        <f>D113+E113+F113</f>
        <v>8370.66</v>
      </c>
      <c r="D113" s="22">
        <v>8370.66</v>
      </c>
      <c r="E113" s="22"/>
      <c r="F113" s="22"/>
      <c r="G113" s="22"/>
      <c r="H113" s="19"/>
      <c r="I113" s="20"/>
      <c r="J113" s="15"/>
    </row>
    <row r="114" spans="1:10" s="10" customFormat="1" ht="33.75" customHeight="1">
      <c r="A114" s="16"/>
      <c r="B114" s="35"/>
      <c r="C114" s="8" t="s">
        <v>122</v>
      </c>
      <c r="D114" s="8"/>
      <c r="E114" s="8"/>
      <c r="F114" s="8"/>
      <c r="G114" s="8"/>
      <c r="H114" s="23"/>
      <c r="I114" s="17"/>
      <c r="J114" s="21"/>
    </row>
    <row r="115" spans="1:10" s="10" customFormat="1" ht="22.5" hidden="1" customHeight="1">
      <c r="A115" s="29" t="s">
        <v>105</v>
      </c>
      <c r="B115" s="34">
        <v>2240</v>
      </c>
      <c r="C115" s="37">
        <f>D115+E115+F115</f>
        <v>0</v>
      </c>
      <c r="D115" s="37"/>
      <c r="E115" s="37"/>
      <c r="F115" s="37"/>
      <c r="G115" s="37"/>
      <c r="H115" s="106"/>
      <c r="I115" s="107"/>
      <c r="J115" s="14"/>
    </row>
    <row r="116" spans="1:10" s="10" customFormat="1" ht="30" hidden="1" customHeight="1">
      <c r="A116" s="16"/>
      <c r="B116" s="35"/>
      <c r="C116" s="8" t="s">
        <v>123</v>
      </c>
      <c r="D116" s="8"/>
      <c r="E116" s="8"/>
      <c r="F116" s="8"/>
      <c r="G116" s="8"/>
      <c r="H116" s="106"/>
      <c r="I116" s="107"/>
      <c r="J116" s="23"/>
    </row>
    <row r="117" spans="1:10" s="10" customFormat="1" ht="21.75" customHeight="1">
      <c r="A117" s="29" t="s">
        <v>129</v>
      </c>
      <c r="B117" s="34">
        <v>2240</v>
      </c>
      <c r="C117" s="22">
        <f>D117</f>
        <v>2861.34</v>
      </c>
      <c r="D117" s="22">
        <v>2861.34</v>
      </c>
      <c r="E117" s="8"/>
      <c r="F117" s="8"/>
      <c r="G117" s="8"/>
      <c r="H117" s="14" t="s">
        <v>55</v>
      </c>
      <c r="I117" s="12" t="s">
        <v>56</v>
      </c>
      <c r="J117" s="14"/>
    </row>
    <row r="118" spans="1:10" s="10" customFormat="1" ht="33.75" customHeight="1">
      <c r="A118" s="16"/>
      <c r="B118" s="35"/>
      <c r="C118" s="8" t="s">
        <v>131</v>
      </c>
      <c r="D118" s="8"/>
      <c r="E118" s="8"/>
      <c r="F118" s="8"/>
      <c r="G118" s="8"/>
      <c r="H118" s="19"/>
      <c r="I118" s="20"/>
      <c r="J118" s="23"/>
    </row>
    <row r="119" spans="1:10" s="10" customFormat="1" ht="19.5" customHeight="1">
      <c r="A119" s="29" t="s">
        <v>172</v>
      </c>
      <c r="B119" s="12">
        <v>2240</v>
      </c>
      <c r="C119" s="37">
        <f>D119+E119+F119</f>
        <v>100000</v>
      </c>
      <c r="D119" s="37">
        <v>100000</v>
      </c>
      <c r="E119" s="37"/>
      <c r="F119" s="37"/>
      <c r="G119" s="37"/>
      <c r="H119" s="19"/>
      <c r="I119" s="20"/>
      <c r="J119" s="15"/>
    </row>
    <row r="120" spans="1:10" s="10" customFormat="1" ht="31.5" customHeight="1">
      <c r="A120" s="16"/>
      <c r="B120" s="17"/>
      <c r="C120" s="8" t="s">
        <v>130</v>
      </c>
      <c r="D120" s="8"/>
      <c r="E120" s="8"/>
      <c r="F120" s="8"/>
      <c r="G120" s="8"/>
      <c r="H120" s="19"/>
      <c r="I120" s="20"/>
      <c r="J120" s="21"/>
    </row>
    <row r="121" spans="1:10" s="10" customFormat="1" ht="18.75" customHeight="1">
      <c r="A121" s="11" t="s">
        <v>171</v>
      </c>
      <c r="B121" s="34">
        <v>2240</v>
      </c>
      <c r="C121" s="22">
        <f>D121:D122+E121+F121</f>
        <v>1200</v>
      </c>
      <c r="D121" s="22">
        <v>1200</v>
      </c>
      <c r="E121" s="22"/>
      <c r="F121" s="8"/>
      <c r="G121" s="8"/>
      <c r="H121" s="19"/>
      <c r="I121" s="20"/>
      <c r="J121" s="58"/>
    </row>
    <row r="122" spans="1:10" s="10" customFormat="1" ht="17.25" customHeight="1">
      <c r="A122" s="72"/>
      <c r="B122" s="35"/>
      <c r="C122" s="8" t="s">
        <v>70</v>
      </c>
      <c r="D122" s="8"/>
      <c r="E122" s="8"/>
      <c r="F122" s="8"/>
      <c r="G122" s="8"/>
      <c r="H122" s="19"/>
      <c r="I122" s="20"/>
      <c r="J122" s="58"/>
    </row>
    <row r="123" spans="1:10" s="51" customFormat="1" ht="14.25" customHeight="1">
      <c r="A123" s="73" t="s">
        <v>21</v>
      </c>
      <c r="B123" s="74">
        <v>2240</v>
      </c>
      <c r="C123" s="50">
        <f>C77+C81+C83+C85+C87+C89+C91+C93+C95+C97+C99+C101+C103+C105+C107+C109+C111+C113+C115+C119+C121+C79+C117</f>
        <v>355000.00000000006</v>
      </c>
      <c r="D123" s="50">
        <f>SUM(D77:D122)</f>
        <v>355000</v>
      </c>
      <c r="E123" s="50"/>
      <c r="F123" s="50"/>
      <c r="G123" s="50"/>
      <c r="H123" s="19"/>
      <c r="I123" s="20"/>
      <c r="J123" s="15"/>
    </row>
    <row r="124" spans="1:10" s="51" customFormat="1" ht="43.5" customHeight="1">
      <c r="A124" s="48"/>
      <c r="B124" s="75"/>
      <c r="C124" s="76" t="s">
        <v>124</v>
      </c>
      <c r="D124" s="77"/>
      <c r="E124" s="77"/>
      <c r="F124" s="77"/>
      <c r="G124" s="77"/>
      <c r="H124" s="19"/>
      <c r="I124" s="20"/>
      <c r="J124" s="21"/>
    </row>
    <row r="125" spans="1:10" s="10" customFormat="1" ht="18.75" customHeight="1">
      <c r="A125" s="29" t="s">
        <v>160</v>
      </c>
      <c r="B125" s="34">
        <v>2272</v>
      </c>
      <c r="C125" s="22">
        <f>D125+E125+F125</f>
        <v>18512.21</v>
      </c>
      <c r="D125" s="22">
        <v>18512.21</v>
      </c>
      <c r="E125" s="22"/>
      <c r="F125" s="22"/>
      <c r="G125" s="22"/>
      <c r="H125" s="19"/>
      <c r="I125" s="20"/>
      <c r="J125" s="14"/>
    </row>
    <row r="126" spans="1:10" s="10" customFormat="1" ht="32.25" customHeight="1">
      <c r="A126" s="16"/>
      <c r="B126" s="35"/>
      <c r="C126" s="8" t="s">
        <v>126</v>
      </c>
      <c r="D126" s="8"/>
      <c r="E126" s="8"/>
      <c r="F126" s="8"/>
      <c r="G126" s="8"/>
      <c r="H126" s="19"/>
      <c r="I126" s="20"/>
      <c r="J126" s="23"/>
    </row>
    <row r="127" spans="1:10" s="10" customFormat="1" ht="17.25" customHeight="1">
      <c r="A127" s="29" t="s">
        <v>161</v>
      </c>
      <c r="B127" s="34">
        <v>2272</v>
      </c>
      <c r="C127" s="22">
        <f>D127</f>
        <v>16190.93</v>
      </c>
      <c r="D127" s="22">
        <v>16190.93</v>
      </c>
      <c r="E127" s="22"/>
      <c r="F127" s="22"/>
      <c r="G127" s="22"/>
      <c r="H127" s="19"/>
      <c r="I127" s="20"/>
      <c r="J127" s="14"/>
    </row>
    <row r="128" spans="1:10" s="10" customFormat="1" ht="33" customHeight="1">
      <c r="A128" s="16"/>
      <c r="B128" s="35"/>
      <c r="C128" s="8" t="s">
        <v>125</v>
      </c>
      <c r="D128" s="8"/>
      <c r="E128" s="22"/>
      <c r="F128" s="8"/>
      <c r="G128" s="8"/>
      <c r="H128" s="23"/>
      <c r="I128" s="17"/>
      <c r="J128" s="23"/>
    </row>
    <row r="129" spans="1:10" s="10" customFormat="1" ht="21.75" hidden="1" customHeight="1">
      <c r="A129" s="68" t="s">
        <v>24</v>
      </c>
      <c r="B129" s="78">
        <v>2273</v>
      </c>
      <c r="C129" s="22">
        <f>D129+E129+F129</f>
        <v>0</v>
      </c>
      <c r="D129" s="22"/>
      <c r="E129" s="22"/>
      <c r="F129" s="8"/>
      <c r="G129" s="8"/>
      <c r="H129" s="33"/>
      <c r="I129" s="8"/>
      <c r="J129" s="15"/>
    </row>
    <row r="130" spans="1:10" s="10" customFormat="1" ht="18.75" hidden="1" customHeight="1">
      <c r="A130" s="79" t="s">
        <v>25</v>
      </c>
      <c r="B130" s="78"/>
      <c r="C130" s="8" t="s">
        <v>26</v>
      </c>
      <c r="D130" s="8"/>
      <c r="E130" s="8"/>
      <c r="F130" s="8"/>
      <c r="G130" s="8"/>
      <c r="H130" s="33"/>
      <c r="I130" s="8"/>
      <c r="J130" s="21"/>
    </row>
    <row r="131" spans="1:10" s="51" customFormat="1" ht="21.75" customHeight="1">
      <c r="A131" s="80" t="s">
        <v>27</v>
      </c>
      <c r="B131" s="49">
        <v>2270</v>
      </c>
      <c r="C131" s="50">
        <f>C129+C127+C125</f>
        <v>34703.14</v>
      </c>
      <c r="D131" s="50">
        <f>D127+D125+D129</f>
        <v>34703.14</v>
      </c>
      <c r="E131" s="50">
        <f>E129+E127+E125</f>
        <v>0</v>
      </c>
      <c r="F131" s="50"/>
      <c r="G131" s="50"/>
      <c r="H131" s="76"/>
      <c r="I131" s="77"/>
      <c r="J131" s="76"/>
    </row>
    <row r="132" spans="1:10" s="51" customFormat="1" ht="27" hidden="1" customHeight="1">
      <c r="A132" s="80"/>
      <c r="B132" s="53"/>
      <c r="C132" s="50"/>
      <c r="D132" s="50"/>
      <c r="E132" s="77"/>
      <c r="F132" s="77"/>
      <c r="G132" s="77"/>
      <c r="H132" s="76"/>
      <c r="I132" s="77"/>
      <c r="J132" s="76"/>
    </row>
    <row r="133" spans="1:10" s="10" customFormat="1" ht="24.75" hidden="1" customHeight="1">
      <c r="A133" s="68" t="s">
        <v>18</v>
      </c>
      <c r="B133" s="78">
        <v>3110</v>
      </c>
      <c r="C133" s="22">
        <f>D133+E133+F133+G133</f>
        <v>0</v>
      </c>
      <c r="D133" s="22"/>
      <c r="E133" s="22"/>
      <c r="F133" s="22"/>
      <c r="G133" s="22"/>
      <c r="H133" s="33"/>
      <c r="I133" s="8"/>
      <c r="J133" s="15"/>
    </row>
    <row r="134" spans="1:10" s="10" customFormat="1" ht="28.5" hidden="1" customHeight="1">
      <c r="A134" s="81" t="s">
        <v>19</v>
      </c>
      <c r="B134" s="78"/>
      <c r="C134" s="22" t="s">
        <v>28</v>
      </c>
      <c r="D134" s="22"/>
      <c r="E134" s="22"/>
      <c r="F134" s="22"/>
      <c r="G134" s="8"/>
      <c r="H134" s="33"/>
      <c r="I134" s="8"/>
      <c r="J134" s="21"/>
    </row>
    <row r="135" spans="1:10" s="10" customFormat="1" ht="21.75" hidden="1" customHeight="1">
      <c r="A135" s="82" t="s">
        <v>11</v>
      </c>
      <c r="B135" s="12">
        <v>3110</v>
      </c>
      <c r="C135" s="22">
        <f>D135+E135+F135+G135</f>
        <v>0</v>
      </c>
      <c r="D135" s="22"/>
      <c r="E135" s="22"/>
      <c r="F135" s="22"/>
      <c r="G135" s="8"/>
      <c r="H135" s="33"/>
      <c r="I135" s="8"/>
      <c r="J135" s="15"/>
    </row>
    <row r="136" spans="1:10" s="10" customFormat="1" ht="35.25" hidden="1" customHeight="1">
      <c r="A136" s="70" t="s">
        <v>12</v>
      </c>
      <c r="B136" s="17"/>
      <c r="C136" s="22" t="s">
        <v>29</v>
      </c>
      <c r="D136" s="22"/>
      <c r="E136" s="22"/>
      <c r="F136" s="22"/>
      <c r="G136" s="8"/>
      <c r="H136" s="33"/>
      <c r="I136" s="8"/>
      <c r="J136" s="21"/>
    </row>
    <row r="137" spans="1:10" s="10" customFormat="1" ht="19.5" hidden="1" customHeight="1">
      <c r="A137" s="68" t="s">
        <v>13</v>
      </c>
      <c r="B137" s="78">
        <v>3110</v>
      </c>
      <c r="C137" s="22">
        <f>D137+E137+F137+G137</f>
        <v>0</v>
      </c>
      <c r="D137" s="22"/>
      <c r="E137" s="22"/>
      <c r="F137" s="22"/>
      <c r="G137" s="8"/>
      <c r="H137" s="33"/>
      <c r="I137" s="8"/>
      <c r="J137" s="15"/>
    </row>
    <row r="138" spans="1:10" s="10" customFormat="1" ht="20.25" hidden="1" customHeight="1">
      <c r="A138" s="83" t="s">
        <v>14</v>
      </c>
      <c r="B138" s="78"/>
      <c r="C138" s="8" t="s">
        <v>30</v>
      </c>
      <c r="D138" s="8"/>
      <c r="E138" s="8"/>
      <c r="F138" s="8"/>
      <c r="G138" s="8"/>
      <c r="H138" s="33"/>
      <c r="I138" s="8"/>
      <c r="J138" s="21"/>
    </row>
    <row r="139" spans="1:10" s="10" customFormat="1" ht="19.5" hidden="1" customHeight="1">
      <c r="A139" s="68" t="s">
        <v>16</v>
      </c>
      <c r="B139" s="34">
        <v>3110</v>
      </c>
      <c r="C139" s="22"/>
      <c r="D139" s="8"/>
      <c r="E139" s="22"/>
      <c r="F139" s="8"/>
      <c r="G139" s="44"/>
      <c r="H139" s="33"/>
      <c r="I139" s="8"/>
      <c r="J139" s="15"/>
    </row>
    <row r="140" spans="1:10" s="10" customFormat="1" ht="24" hidden="1" customHeight="1">
      <c r="A140" s="79" t="s">
        <v>17</v>
      </c>
      <c r="B140" s="35"/>
      <c r="C140" s="8" t="s">
        <v>31</v>
      </c>
      <c r="D140" s="8"/>
      <c r="E140" s="8"/>
      <c r="F140" s="8"/>
      <c r="G140" s="33"/>
      <c r="H140" s="33"/>
      <c r="I140" s="8"/>
      <c r="J140" s="21"/>
    </row>
    <row r="141" spans="1:10" s="10" customFormat="1" ht="27" hidden="1" customHeight="1">
      <c r="A141" s="84" t="s">
        <v>32</v>
      </c>
      <c r="B141" s="12">
        <v>3110</v>
      </c>
      <c r="C141" s="22">
        <f>D141+E141+F141+G141</f>
        <v>0</v>
      </c>
      <c r="D141" s="22"/>
      <c r="E141" s="22"/>
      <c r="F141" s="22"/>
      <c r="G141" s="44"/>
      <c r="H141" s="33"/>
      <c r="I141" s="8"/>
      <c r="J141" s="15"/>
    </row>
    <row r="142" spans="1:10" s="10" customFormat="1" ht="24.75" hidden="1" customHeight="1">
      <c r="A142" s="85" t="s">
        <v>33</v>
      </c>
      <c r="B142" s="17"/>
      <c r="C142" s="8" t="s">
        <v>34</v>
      </c>
      <c r="D142" s="8"/>
      <c r="E142" s="8"/>
      <c r="F142" s="8"/>
      <c r="G142" s="33"/>
      <c r="H142" s="33"/>
      <c r="I142" s="8"/>
      <c r="J142" s="21"/>
    </row>
    <row r="143" spans="1:10" s="10" customFormat="1" ht="28.5" hidden="1" customHeight="1">
      <c r="A143" s="68" t="s">
        <v>20</v>
      </c>
      <c r="B143" s="78">
        <v>3110</v>
      </c>
      <c r="C143" s="22">
        <f>D143+E143+F143</f>
        <v>0</v>
      </c>
      <c r="D143" s="22"/>
      <c r="E143" s="22"/>
      <c r="F143" s="22"/>
      <c r="G143" s="44"/>
      <c r="H143" s="33"/>
      <c r="I143" s="8"/>
      <c r="J143" s="15"/>
    </row>
    <row r="144" spans="1:10" s="10" customFormat="1" ht="24.75" hidden="1" customHeight="1">
      <c r="A144" s="86" t="s">
        <v>35</v>
      </c>
      <c r="B144" s="78"/>
      <c r="C144" s="8" t="s">
        <v>36</v>
      </c>
      <c r="D144" s="22"/>
      <c r="E144" s="22"/>
      <c r="F144" s="22"/>
      <c r="G144" s="44"/>
      <c r="H144" s="33"/>
      <c r="I144" s="8"/>
      <c r="J144" s="21"/>
    </row>
    <row r="145" spans="1:10" s="10" customFormat="1" ht="19.5" hidden="1" customHeight="1">
      <c r="A145" s="68" t="s">
        <v>37</v>
      </c>
      <c r="B145" s="12">
        <v>3110</v>
      </c>
      <c r="C145" s="22">
        <f>D145+E145+F145+G145</f>
        <v>0</v>
      </c>
      <c r="D145" s="22"/>
      <c r="E145" s="22"/>
      <c r="F145" s="22"/>
      <c r="G145" s="44"/>
      <c r="H145" s="33"/>
      <c r="I145" s="8"/>
      <c r="J145" s="15"/>
    </row>
    <row r="146" spans="1:10" s="10" customFormat="1" ht="33.75" hidden="1" customHeight="1">
      <c r="A146" s="81" t="s">
        <v>38</v>
      </c>
      <c r="B146" s="17"/>
      <c r="C146" s="33" t="s">
        <v>50</v>
      </c>
      <c r="D146" s="22"/>
      <c r="E146" s="22"/>
      <c r="F146" s="22"/>
      <c r="G146" s="44"/>
      <c r="H146" s="33"/>
      <c r="I146" s="8"/>
      <c r="J146" s="21"/>
    </row>
    <row r="147" spans="1:10" s="10" customFormat="1" ht="24.75" hidden="1" customHeight="1">
      <c r="A147" s="87" t="s">
        <v>39</v>
      </c>
      <c r="B147" s="34">
        <v>3110</v>
      </c>
      <c r="C147" s="22">
        <f>D147+E147+F147</f>
        <v>0</v>
      </c>
      <c r="D147" s="22"/>
      <c r="E147" s="22"/>
      <c r="F147" s="22"/>
      <c r="G147" s="44"/>
      <c r="H147" s="33"/>
      <c r="I147" s="8"/>
      <c r="J147" s="15"/>
    </row>
    <row r="148" spans="1:10" s="10" customFormat="1" ht="24.75" hidden="1" customHeight="1">
      <c r="A148" s="79" t="s">
        <v>40</v>
      </c>
      <c r="B148" s="35"/>
      <c r="C148" s="8" t="s">
        <v>41</v>
      </c>
      <c r="D148" s="22"/>
      <c r="E148" s="22"/>
      <c r="F148" s="22"/>
      <c r="G148" s="44"/>
      <c r="H148" s="33"/>
      <c r="I148" s="8"/>
      <c r="J148" s="21"/>
    </row>
    <row r="149" spans="1:10" s="10" customFormat="1" ht="24.75" hidden="1" customHeight="1">
      <c r="A149" s="88" t="s">
        <v>42</v>
      </c>
      <c r="B149" s="12">
        <v>3110</v>
      </c>
      <c r="C149" s="22">
        <f>D149+E149+F149+G149</f>
        <v>0</v>
      </c>
      <c r="D149" s="22"/>
      <c r="E149" s="22"/>
      <c r="F149" s="22"/>
      <c r="G149" s="44"/>
      <c r="H149" s="33"/>
      <c r="I149" s="8"/>
      <c r="J149" s="15"/>
    </row>
    <row r="150" spans="1:10" s="10" customFormat="1" ht="24.75" hidden="1" customHeight="1">
      <c r="A150" s="81" t="s">
        <v>43</v>
      </c>
      <c r="B150" s="17"/>
      <c r="C150" s="8" t="s">
        <v>44</v>
      </c>
      <c r="D150" s="22"/>
      <c r="E150" s="22"/>
      <c r="F150" s="22"/>
      <c r="G150" s="44"/>
      <c r="H150" s="33"/>
      <c r="I150" s="8"/>
      <c r="J150" s="21"/>
    </row>
    <row r="151" spans="1:10" s="10" customFormat="1" ht="28.5" hidden="1" customHeight="1">
      <c r="A151" s="89" t="s">
        <v>15</v>
      </c>
      <c r="B151" s="12">
        <v>3110</v>
      </c>
      <c r="C151" s="22">
        <f>D151+E151+F151+G151</f>
        <v>0</v>
      </c>
      <c r="D151" s="22"/>
      <c r="E151" s="22"/>
      <c r="F151" s="22"/>
      <c r="G151" s="44"/>
      <c r="H151" s="33"/>
      <c r="I151" s="8"/>
      <c r="J151" s="15"/>
    </row>
    <row r="152" spans="1:10" s="10" customFormat="1" ht="24.75" hidden="1" customHeight="1">
      <c r="A152" s="81" t="s">
        <v>45</v>
      </c>
      <c r="B152" s="17"/>
      <c r="C152" s="33" t="s">
        <v>51</v>
      </c>
      <c r="D152" s="22"/>
      <c r="E152" s="22"/>
      <c r="F152" s="22"/>
      <c r="G152" s="22"/>
      <c r="H152" s="33"/>
      <c r="I152" s="8"/>
      <c r="J152" s="21"/>
    </row>
    <row r="153" spans="1:10" s="51" customFormat="1" ht="22.5" hidden="1" customHeight="1">
      <c r="A153" s="90" t="s">
        <v>27</v>
      </c>
      <c r="B153" s="91">
        <v>3110</v>
      </c>
      <c r="C153" s="50"/>
      <c r="D153" s="50"/>
      <c r="E153" s="50"/>
      <c r="F153" s="50"/>
      <c r="G153" s="50"/>
      <c r="H153" s="92"/>
      <c r="I153" s="91"/>
      <c r="J153" s="15"/>
    </row>
    <row r="154" spans="1:10" s="51" customFormat="1" ht="28.5" hidden="1" customHeight="1">
      <c r="A154" s="90"/>
      <c r="B154" s="91"/>
      <c r="C154" s="77" t="s">
        <v>46</v>
      </c>
      <c r="D154" s="77"/>
      <c r="E154" s="77"/>
      <c r="F154" s="77"/>
      <c r="G154" s="77"/>
      <c r="H154" s="92"/>
      <c r="I154" s="91"/>
      <c r="J154" s="21"/>
    </row>
    <row r="155" spans="1:10" s="51" customFormat="1" ht="17.25" customHeight="1">
      <c r="A155" s="93" t="s">
        <v>27</v>
      </c>
      <c r="B155" s="93"/>
      <c r="C155" s="94">
        <f>C153+C131+C123+C75</f>
        <v>709703.14000000013</v>
      </c>
      <c r="D155" s="94">
        <f>D131+D123+D75</f>
        <v>709703.14</v>
      </c>
      <c r="E155" s="94">
        <f>E153+E131+E123+E75</f>
        <v>0</v>
      </c>
      <c r="F155" s="94">
        <f>F153+F123+F75</f>
        <v>0</v>
      </c>
      <c r="G155" s="94">
        <f>G153</f>
        <v>0</v>
      </c>
      <c r="H155" s="95"/>
      <c r="I155" s="95"/>
      <c r="J155" s="15"/>
    </row>
    <row r="156" spans="1:10" s="51" customFormat="1" ht="38.25" customHeight="1">
      <c r="A156" s="93"/>
      <c r="B156" s="93"/>
      <c r="C156" s="96" t="s">
        <v>127</v>
      </c>
      <c r="D156" s="96"/>
      <c r="E156" s="96"/>
      <c r="F156" s="96"/>
      <c r="G156" s="96"/>
      <c r="H156" s="95"/>
      <c r="I156" s="95"/>
      <c r="J156" s="21"/>
    </row>
    <row r="157" spans="1:10" s="10" customFormat="1">
      <c r="A157" s="97"/>
      <c r="B157" s="98"/>
      <c r="C157" s="1"/>
      <c r="D157" s="1"/>
      <c r="E157" s="1"/>
      <c r="F157" s="1"/>
      <c r="G157" s="1"/>
      <c r="H157" s="1"/>
      <c r="I157" s="1"/>
      <c r="J157" s="1"/>
    </row>
    <row r="158" spans="1:10" s="10" customFormat="1">
      <c r="A158" s="99"/>
      <c r="B158" s="100"/>
      <c r="C158" s="1"/>
      <c r="D158" s="1"/>
      <c r="E158" s="1"/>
      <c r="F158" s="1"/>
      <c r="G158" s="1"/>
      <c r="H158" s="1"/>
      <c r="I158" s="1"/>
      <c r="J158" s="1"/>
    </row>
    <row r="159" spans="1:10" s="10" customFormat="1">
      <c r="A159" s="101" t="s">
        <v>170</v>
      </c>
      <c r="B159" s="101"/>
      <c r="C159" s="101"/>
      <c r="D159" s="101"/>
      <c r="E159" s="101"/>
      <c r="F159" s="101"/>
      <c r="G159" s="101"/>
      <c r="H159" s="101"/>
      <c r="I159" s="101"/>
      <c r="J159" s="1"/>
    </row>
    <row r="160" spans="1:10" s="10" customFormat="1">
      <c r="A160" s="3"/>
      <c r="B160" s="3"/>
      <c r="C160" s="3"/>
      <c r="D160" s="3"/>
      <c r="E160" s="3"/>
      <c r="F160" s="3"/>
      <c r="G160" s="3"/>
      <c r="H160" s="3"/>
      <c r="I160" s="3"/>
      <c r="J160" s="1"/>
    </row>
    <row r="161" spans="1:9" s="10" customFormat="1" ht="21.75" customHeight="1">
      <c r="A161" s="102" t="s">
        <v>47</v>
      </c>
      <c r="B161" s="103"/>
      <c r="C161" s="1"/>
      <c r="D161" s="1"/>
      <c r="E161" s="1"/>
      <c r="F161" s="1"/>
      <c r="G161" s="1"/>
      <c r="H161" s="104"/>
      <c r="I161" s="105" t="s">
        <v>48</v>
      </c>
    </row>
    <row r="162" spans="1:9" s="10" customFormat="1" ht="28.5" customHeight="1">
      <c r="A162" s="102" t="s">
        <v>49</v>
      </c>
      <c r="B162" s="103"/>
      <c r="C162" s="1"/>
      <c r="D162" s="1"/>
      <c r="E162" s="1"/>
      <c r="F162" s="1"/>
      <c r="G162" s="1"/>
      <c r="H162" s="104"/>
      <c r="I162" s="105" t="s">
        <v>52</v>
      </c>
    </row>
  </sheetData>
  <mergeCells count="217">
    <mergeCell ref="B13:B14"/>
    <mergeCell ref="J13:J14"/>
    <mergeCell ref="B15:B16"/>
    <mergeCell ref="J15:J16"/>
    <mergeCell ref="H7:H20"/>
    <mergeCell ref="I7:I20"/>
    <mergeCell ref="A2:J2"/>
    <mergeCell ref="A3:J3"/>
    <mergeCell ref="A4:J4"/>
    <mergeCell ref="A7:A8"/>
    <mergeCell ref="B7:B8"/>
    <mergeCell ref="J7:J8"/>
    <mergeCell ref="A9:A10"/>
    <mergeCell ref="B9:B10"/>
    <mergeCell ref="J9:J10"/>
    <mergeCell ref="B11:B12"/>
    <mergeCell ref="J11:J12"/>
    <mergeCell ref="B17:B18"/>
    <mergeCell ref="J17:J18"/>
    <mergeCell ref="B19:B20"/>
    <mergeCell ref="B25:B26"/>
    <mergeCell ref="J25:J26"/>
    <mergeCell ref="B27:B28"/>
    <mergeCell ref="J27:J28"/>
    <mergeCell ref="B21:B22"/>
    <mergeCell ref="J21:J22"/>
    <mergeCell ref="B23:B24"/>
    <mergeCell ref="J23:J24"/>
    <mergeCell ref="J19:J20"/>
    <mergeCell ref="H21:H38"/>
    <mergeCell ref="I21:I38"/>
    <mergeCell ref="B37:B38"/>
    <mergeCell ref="J37:J38"/>
    <mergeCell ref="B39:B40"/>
    <mergeCell ref="J39:J40"/>
    <mergeCell ref="B33:B34"/>
    <mergeCell ref="J33:J34"/>
    <mergeCell ref="B35:B36"/>
    <mergeCell ref="J35:J36"/>
    <mergeCell ref="B29:B30"/>
    <mergeCell ref="J29:J30"/>
    <mergeCell ref="B31:B32"/>
    <mergeCell ref="J31:J32"/>
    <mergeCell ref="H39:H76"/>
    <mergeCell ref="I39:I76"/>
    <mergeCell ref="J49:J50"/>
    <mergeCell ref="B51:B52"/>
    <mergeCell ref="J51:J52"/>
    <mergeCell ref="B45:B46"/>
    <mergeCell ref="J45:J46"/>
    <mergeCell ref="B47:B48"/>
    <mergeCell ref="J47:J48"/>
    <mergeCell ref="B41:B42"/>
    <mergeCell ref="J41:J42"/>
    <mergeCell ref="B43:B44"/>
    <mergeCell ref="J43:J44"/>
    <mergeCell ref="J57:J58"/>
    <mergeCell ref="B61:B62"/>
    <mergeCell ref="J61:J62"/>
    <mergeCell ref="B73:B74"/>
    <mergeCell ref="J73:J74"/>
    <mergeCell ref="B53:B54"/>
    <mergeCell ref="J53:J54"/>
    <mergeCell ref="B55:B56"/>
    <mergeCell ref="J55:J56"/>
    <mergeCell ref="B63:B64"/>
    <mergeCell ref="B65:B66"/>
    <mergeCell ref="B59:B60"/>
    <mergeCell ref="B67:B68"/>
    <mergeCell ref="B69:B70"/>
    <mergeCell ref="J85:J86"/>
    <mergeCell ref="B89:B90"/>
    <mergeCell ref="J89:J90"/>
    <mergeCell ref="B81:B82"/>
    <mergeCell ref="J81:J82"/>
    <mergeCell ref="B83:B84"/>
    <mergeCell ref="J83:J84"/>
    <mergeCell ref="B87:B88"/>
    <mergeCell ref="A75:A76"/>
    <mergeCell ref="B75:B76"/>
    <mergeCell ref="J75:J76"/>
    <mergeCell ref="B77:B78"/>
    <mergeCell ref="J77:J78"/>
    <mergeCell ref="A77:A78"/>
    <mergeCell ref="H77:H114"/>
    <mergeCell ref="I77:I114"/>
    <mergeCell ref="J99:J100"/>
    <mergeCell ref="B101:B102"/>
    <mergeCell ref="J101:J102"/>
    <mergeCell ref="B95:B96"/>
    <mergeCell ref="J95:J96"/>
    <mergeCell ref="B97:B98"/>
    <mergeCell ref="J97:J98"/>
    <mergeCell ref="B91:B92"/>
    <mergeCell ref="J91:J92"/>
    <mergeCell ref="B93:B94"/>
    <mergeCell ref="J93:J94"/>
    <mergeCell ref="B111:B112"/>
    <mergeCell ref="J111:J112"/>
    <mergeCell ref="B113:B114"/>
    <mergeCell ref="J113:J114"/>
    <mergeCell ref="B107:B108"/>
    <mergeCell ref="J107:J108"/>
    <mergeCell ref="B109:B110"/>
    <mergeCell ref="J109:J110"/>
    <mergeCell ref="B103:B104"/>
    <mergeCell ref="J103:J104"/>
    <mergeCell ref="B105:B106"/>
    <mergeCell ref="J105:J106"/>
    <mergeCell ref="B121:B122"/>
    <mergeCell ref="A123:A124"/>
    <mergeCell ref="B123:B124"/>
    <mergeCell ref="J123:J124"/>
    <mergeCell ref="B115:B116"/>
    <mergeCell ref="J115:J116"/>
    <mergeCell ref="B119:B120"/>
    <mergeCell ref="J119:J120"/>
    <mergeCell ref="A115:A116"/>
    <mergeCell ref="A119:A120"/>
    <mergeCell ref="A121:A122"/>
    <mergeCell ref="H117:H128"/>
    <mergeCell ref="I117:I128"/>
    <mergeCell ref="J117:J118"/>
    <mergeCell ref="B129:B130"/>
    <mergeCell ref="J129:J130"/>
    <mergeCell ref="B131:B132"/>
    <mergeCell ref="B133:B134"/>
    <mergeCell ref="J133:J134"/>
    <mergeCell ref="B135:B136"/>
    <mergeCell ref="J135:J136"/>
    <mergeCell ref="B125:B126"/>
    <mergeCell ref="J125:J126"/>
    <mergeCell ref="B127:B128"/>
    <mergeCell ref="J127:J128"/>
    <mergeCell ref="B143:B144"/>
    <mergeCell ref="J143:J144"/>
    <mergeCell ref="B145:B146"/>
    <mergeCell ref="J145:J146"/>
    <mergeCell ref="B147:B148"/>
    <mergeCell ref="J147:J148"/>
    <mergeCell ref="B137:B138"/>
    <mergeCell ref="J137:J138"/>
    <mergeCell ref="B139:B140"/>
    <mergeCell ref="J139:J140"/>
    <mergeCell ref="B141:B142"/>
    <mergeCell ref="J141:J142"/>
    <mergeCell ref="A155:B156"/>
    <mergeCell ref="H155:H156"/>
    <mergeCell ref="I155:I156"/>
    <mergeCell ref="J155:J156"/>
    <mergeCell ref="A159:I159"/>
    <mergeCell ref="B149:B150"/>
    <mergeCell ref="J149:J150"/>
    <mergeCell ref="B151:B152"/>
    <mergeCell ref="J151:J152"/>
    <mergeCell ref="A153:A154"/>
    <mergeCell ref="B153:B154"/>
    <mergeCell ref="H153:H154"/>
    <mergeCell ref="I153:I154"/>
    <mergeCell ref="J153:J154"/>
    <mergeCell ref="A29:A30"/>
    <mergeCell ref="A31:A32"/>
    <mergeCell ref="A33:A34"/>
    <mergeCell ref="A35:A36"/>
    <mergeCell ref="A37:A38"/>
    <mergeCell ref="A39:A40"/>
    <mergeCell ref="A43:A44"/>
    <mergeCell ref="A45:A46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83:A84"/>
    <mergeCell ref="A101:A102"/>
    <mergeCell ref="A103:A104"/>
    <mergeCell ref="A87:A88"/>
    <mergeCell ref="A107:A108"/>
    <mergeCell ref="A97:A98"/>
    <mergeCell ref="A71:A72"/>
    <mergeCell ref="B71:B72"/>
    <mergeCell ref="A47:A48"/>
    <mergeCell ref="A49:A50"/>
    <mergeCell ref="A53:A54"/>
    <mergeCell ref="A55:A56"/>
    <mergeCell ref="A57:A58"/>
    <mergeCell ref="A59:A60"/>
    <mergeCell ref="A61:A62"/>
    <mergeCell ref="A73:A74"/>
    <mergeCell ref="A63:A64"/>
    <mergeCell ref="A65:A66"/>
    <mergeCell ref="A67:A68"/>
    <mergeCell ref="A69:A70"/>
    <mergeCell ref="B57:B58"/>
    <mergeCell ref="B49:B50"/>
    <mergeCell ref="B99:B100"/>
    <mergeCell ref="B85:B86"/>
    <mergeCell ref="A127:A128"/>
    <mergeCell ref="A125:A126"/>
    <mergeCell ref="A117:A118"/>
    <mergeCell ref="B117:B118"/>
    <mergeCell ref="A113:A114"/>
    <mergeCell ref="A93:A94"/>
    <mergeCell ref="A91:A92"/>
    <mergeCell ref="A89:A90"/>
    <mergeCell ref="A85:A86"/>
    <mergeCell ref="A95:A96"/>
    <mergeCell ref="A99:A100"/>
    <mergeCell ref="A109:A110"/>
    <mergeCell ref="A111:A112"/>
    <mergeCell ref="A81:A82"/>
    <mergeCell ref="B79:B80"/>
    <mergeCell ref="A79:A80"/>
  </mergeCells>
  <pageMargins left="0.23622047244094491" right="0.23622047244094491" top="0.27559055118110237" bottom="7.874015748031496E-2" header="0.31496062992125984" footer="0.31496062992125984"/>
  <pageSetup paperSize="9" scale="60" fitToWidth="4" fitToHeight="4" orientation="landscape" verticalDpi="0" r:id="rId1"/>
  <rowBreaks count="3" manualBreakCount="3">
    <brk id="38" max="9" man="1"/>
    <brk id="76" max="9" man="1"/>
    <brk id="11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13.02.2017</vt:lpstr>
      <vt:lpstr>'13.02.2017'!Область_печати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Бухгалтерия</cp:lastModifiedBy>
  <cp:lastPrinted>2017-02-16T09:32:57Z</cp:lastPrinted>
  <dcterms:created xsi:type="dcterms:W3CDTF">2016-12-21T09:14:22Z</dcterms:created>
  <dcterms:modified xsi:type="dcterms:W3CDTF">2017-02-16T09:38:18Z</dcterms:modified>
</cp:coreProperties>
</file>